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i.alasi\Desktop\"/>
    </mc:Choice>
  </mc:AlternateContent>
  <xr:revisionPtr revIDLastSave="0" documentId="13_ncr:1_{C8CB98EE-77D9-46D7-B0E0-C0610D146F23}" xr6:coauthVersionLast="47" xr6:coauthVersionMax="47" xr10:uidLastSave="{00000000-0000-0000-0000-000000000000}"/>
  <bookViews>
    <workbookView xWindow="-108" yWindow="-108" windowWidth="23256" windowHeight="12576" tabRatio="858" activeTab="1" xr2:uid="{00000000-000D-0000-FFFF-FFFF00000000}"/>
  </bookViews>
  <sheets>
    <sheet name="SISESTUS" sheetId="13" r:id="rId1"/>
    <sheet name="VÕISTKONDLIK ARVESTUS" sheetId="15" r:id="rId2"/>
    <sheet name="Mees" sheetId="17" r:id="rId3"/>
    <sheet name="Naine" sheetId="19" r:id="rId4"/>
    <sheet name="Abi" sheetId="14" state="hidden" r:id="rId5"/>
  </sheets>
  <definedNames>
    <definedName name="_xlnm._FilterDatabase" localSheetId="0" hidden="1">SISESTUS!$C$1:$L$46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7" l="1" a="1"/>
  <c r="A1" i="17" s="1"/>
  <c r="C5" i="15"/>
  <c r="D5" i="15"/>
  <c r="C6" i="15"/>
  <c r="D6" i="15"/>
  <c r="C7" i="15"/>
  <c r="D7" i="15"/>
  <c r="C8" i="15"/>
  <c r="D8" i="15"/>
  <c r="C9" i="15"/>
  <c r="D9" i="15"/>
  <c r="C10" i="15"/>
  <c r="D10" i="15"/>
  <c r="C11" i="15"/>
  <c r="D11" i="15"/>
  <c r="C12" i="15"/>
  <c r="D12" i="15"/>
  <c r="D4" i="15"/>
  <c r="C4" i="15"/>
  <c r="A1" i="19" a="1"/>
  <c r="A1" i="19" s="1"/>
  <c r="A3" i="13"/>
  <c r="B3" i="13" s="1"/>
  <c r="A4" i="13"/>
  <c r="B4" i="13" s="1"/>
  <c r="A5" i="13"/>
  <c r="B5" i="13" s="1"/>
  <c r="A6" i="13"/>
  <c r="B6" i="13" s="1"/>
  <c r="A7" i="13"/>
  <c r="B7" i="13" s="1"/>
  <c r="A8" i="13"/>
  <c r="B8" i="13" s="1"/>
  <c r="A9" i="13"/>
  <c r="B9" i="13" s="1"/>
  <c r="A10" i="13"/>
  <c r="B10" i="13" s="1"/>
  <c r="A11" i="13"/>
  <c r="B11" i="13" s="1"/>
  <c r="A12" i="13"/>
  <c r="B12" i="13" s="1"/>
  <c r="A13" i="13"/>
  <c r="B13" i="13" s="1"/>
  <c r="A14" i="13"/>
  <c r="B14" i="13" s="1"/>
  <c r="A15" i="13"/>
  <c r="B15" i="13" s="1"/>
  <c r="A16" i="13"/>
  <c r="B16" i="13" s="1"/>
  <c r="A17" i="13"/>
  <c r="B17" i="13" s="1"/>
  <c r="A18" i="13"/>
  <c r="B18" i="13" s="1"/>
  <c r="A19" i="13"/>
  <c r="B19" i="13" s="1"/>
  <c r="A20" i="13"/>
  <c r="B20" i="13" s="1"/>
  <c r="A21" i="13"/>
  <c r="B21" i="13" s="1"/>
  <c r="A22" i="13"/>
  <c r="B22" i="13" s="1"/>
  <c r="A23" i="13"/>
  <c r="B23" i="13" s="1"/>
  <c r="A24" i="13"/>
  <c r="B24" i="13" s="1"/>
  <c r="A25" i="13"/>
  <c r="B25" i="13" s="1"/>
  <c r="A26" i="13"/>
  <c r="B26" i="13" s="1"/>
  <c r="A27" i="13"/>
  <c r="B27" i="13" s="1"/>
  <c r="A28" i="13"/>
  <c r="B28" i="13" s="1"/>
  <c r="A29" i="13"/>
  <c r="B29" i="13" s="1"/>
  <c r="A30" i="13"/>
  <c r="B30" i="13" s="1"/>
  <c r="A31" i="13"/>
  <c r="B31" i="13" s="1"/>
  <c r="A32" i="13"/>
  <c r="B32" i="13" s="1"/>
  <c r="A33" i="13"/>
  <c r="B33" i="13" s="1"/>
  <c r="A34" i="13"/>
  <c r="B34" i="13" s="1"/>
  <c r="A35" i="13"/>
  <c r="B35" i="13" s="1"/>
  <c r="A36" i="13"/>
  <c r="B36" i="13" s="1"/>
  <c r="A37" i="13"/>
  <c r="B37" i="13" s="1"/>
  <c r="A38" i="13"/>
  <c r="B38" i="13" s="1"/>
  <c r="A39" i="13"/>
  <c r="B39" i="13" s="1"/>
  <c r="A40" i="13"/>
  <c r="B40" i="13" s="1"/>
  <c r="A41" i="13"/>
  <c r="B41" i="13" s="1"/>
  <c r="A42" i="13"/>
  <c r="B42" i="13" s="1"/>
  <c r="A43" i="13"/>
  <c r="B43" i="13" s="1"/>
  <c r="A44" i="13"/>
  <c r="B44" i="13" s="1"/>
  <c r="A45" i="13"/>
  <c r="B45" i="13" s="1"/>
  <c r="A46" i="13"/>
  <c r="B46" i="13" s="1"/>
  <c r="A2" i="13"/>
  <c r="B2" i="13" s="1"/>
  <c r="L33" i="13"/>
  <c r="L7" i="13"/>
  <c r="L23" i="13"/>
  <c r="L3" i="13"/>
  <c r="L17" i="13"/>
  <c r="L46" i="13"/>
  <c r="L26" i="13"/>
  <c r="L9" i="13"/>
  <c r="L10" i="13"/>
  <c r="L6" i="13"/>
  <c r="L27" i="13"/>
  <c r="L41" i="13"/>
  <c r="L12" i="13"/>
  <c r="L28" i="13"/>
  <c r="L21" i="13"/>
  <c r="L13" i="13"/>
  <c r="L30" i="13"/>
  <c r="L39" i="13"/>
  <c r="L19" i="13"/>
  <c r="L25" i="13"/>
  <c r="L42" i="13"/>
  <c r="L11" i="13"/>
  <c r="L24" i="13"/>
  <c r="L45" i="13"/>
  <c r="L40" i="13"/>
  <c r="L31" i="13"/>
  <c r="L4" i="13"/>
  <c r="L20" i="13"/>
  <c r="L16" i="13"/>
  <c r="L18" i="13"/>
  <c r="L2" i="13"/>
  <c r="L15" i="13"/>
  <c r="L29" i="13"/>
  <c r="L44" i="13"/>
  <c r="L32" i="13"/>
  <c r="L36" i="13"/>
  <c r="L43" i="13"/>
  <c r="L14" i="13"/>
  <c r="L34" i="13"/>
  <c r="L8" i="13"/>
  <c r="L22" i="13"/>
  <c r="L37" i="13"/>
  <c r="L35" i="13"/>
  <c r="L38" i="13"/>
  <c r="L5" i="13"/>
  <c r="H3" i="13"/>
  <c r="K3" i="13" s="1"/>
  <c r="H26" i="13"/>
  <c r="K26" i="13" s="1"/>
  <c r="H9" i="13"/>
  <c r="K9" i="13" s="1"/>
  <c r="H17" i="13"/>
  <c r="K17" i="13" s="1"/>
  <c r="H33" i="13"/>
  <c r="K33" i="13" s="1"/>
  <c r="H23" i="13"/>
  <c r="K23" i="13" s="1"/>
  <c r="H46" i="13"/>
  <c r="K46" i="13" s="1"/>
  <c r="H10" i="13"/>
  <c r="K10" i="13" s="1"/>
  <c r="H5" i="13"/>
  <c r="K5" i="13" s="1"/>
  <c r="H6" i="13"/>
  <c r="K6" i="13" s="1"/>
  <c r="H27" i="13"/>
  <c r="K27" i="13" s="1"/>
  <c r="H41" i="13"/>
  <c r="K41" i="13" s="1"/>
  <c r="H12" i="13"/>
  <c r="K12" i="13" s="1"/>
  <c r="H28" i="13"/>
  <c r="K28" i="13" s="1"/>
  <c r="H21" i="13"/>
  <c r="K21" i="13" s="1"/>
  <c r="H13" i="13"/>
  <c r="K13" i="13" s="1"/>
  <c r="H30" i="13"/>
  <c r="K30" i="13" s="1"/>
  <c r="H39" i="13"/>
  <c r="K39" i="13" s="1"/>
  <c r="H19" i="13"/>
  <c r="K19" i="13" s="1"/>
  <c r="H25" i="13"/>
  <c r="K25" i="13" s="1"/>
  <c r="H42" i="13"/>
  <c r="K42" i="13" s="1"/>
  <c r="H11" i="13"/>
  <c r="H24" i="13"/>
  <c r="K24" i="13" s="1"/>
  <c r="H45" i="13"/>
  <c r="K45" i="13" s="1"/>
  <c r="H40" i="13"/>
  <c r="K40" i="13" s="1"/>
  <c r="H31" i="13"/>
  <c r="K31" i="13" s="1"/>
  <c r="H4" i="13"/>
  <c r="K4" i="13" s="1"/>
  <c r="H20" i="13"/>
  <c r="K20" i="13" s="1"/>
  <c r="H16" i="13"/>
  <c r="K16" i="13" s="1"/>
  <c r="H18" i="13"/>
  <c r="H2" i="13"/>
  <c r="K2" i="13" s="1"/>
  <c r="H15" i="13"/>
  <c r="K15" i="13" s="1"/>
  <c r="H29" i="13"/>
  <c r="K29" i="13" s="1"/>
  <c r="H44" i="13"/>
  <c r="K44" i="13" s="1"/>
  <c r="H32" i="13"/>
  <c r="K32" i="13" s="1"/>
  <c r="H36" i="13"/>
  <c r="K36" i="13" s="1"/>
  <c r="H43" i="13"/>
  <c r="K43" i="13" s="1"/>
  <c r="H14" i="13"/>
  <c r="H34" i="13"/>
  <c r="K34" i="13" s="1"/>
  <c r="H8" i="13"/>
  <c r="K8" i="13" s="1"/>
  <c r="H22" i="13"/>
  <c r="K22" i="13" s="1"/>
  <c r="H37" i="13"/>
  <c r="H35" i="13"/>
  <c r="K35" i="13" s="1"/>
  <c r="H38" i="13"/>
  <c r="K38" i="13" s="1"/>
  <c r="H7" i="13"/>
  <c r="K7" i="13" s="1"/>
  <c r="A13" i="17" l="1"/>
  <c r="A25" i="17"/>
  <c r="A35" i="17"/>
  <c r="A23" i="17"/>
  <c r="A2" i="17"/>
  <c r="A14" i="17"/>
  <c r="A26" i="17"/>
  <c r="A36" i="17"/>
  <c r="A10" i="17"/>
  <c r="A12" i="17"/>
  <c r="A3" i="17"/>
  <c r="A15" i="17"/>
  <c r="A27" i="17"/>
  <c r="A18" i="17"/>
  <c r="A30" i="17"/>
  <c r="A19" i="17"/>
  <c r="A32" i="17"/>
  <c r="A24" i="17"/>
  <c r="A4" i="17"/>
  <c r="A16" i="17"/>
  <c r="A28" i="17"/>
  <c r="A33" i="17"/>
  <c r="A5" i="17"/>
  <c r="A17" i="17"/>
  <c r="A29" i="17"/>
  <c r="A22" i="17"/>
  <c r="A11" i="17"/>
  <c r="A6" i="17"/>
  <c r="A7" i="17"/>
  <c r="A8" i="17"/>
  <c r="A20" i="17"/>
  <c r="A34" i="17"/>
  <c r="A9" i="17"/>
  <c r="A21" i="17"/>
  <c r="A31" i="17"/>
  <c r="E7" i="15"/>
  <c r="E10" i="15"/>
  <c r="B11" i="15"/>
  <c r="B8" i="15"/>
  <c r="B7" i="15"/>
  <c r="B10" i="15"/>
  <c r="B4" i="15"/>
  <c r="B6" i="15"/>
  <c r="F10" i="15"/>
  <c r="B9" i="15"/>
  <c r="B12" i="15"/>
  <c r="E6" i="15"/>
  <c r="E8" i="15"/>
  <c r="B5" i="15"/>
  <c r="E4" i="15"/>
  <c r="F4" i="15"/>
  <c r="F11" i="15"/>
  <c r="F12" i="15"/>
  <c r="F6" i="15"/>
  <c r="F8" i="15"/>
  <c r="F9" i="15"/>
  <c r="F7" i="15"/>
  <c r="F5" i="15"/>
  <c r="A34" i="19"/>
  <c r="A30" i="19"/>
  <c r="A26" i="19"/>
  <c r="A22" i="19"/>
  <c r="A18" i="19"/>
  <c r="A16" i="19"/>
  <c r="A12" i="19"/>
  <c r="A35" i="19"/>
  <c r="A31" i="19"/>
  <c r="A27" i="19"/>
  <c r="A23" i="19"/>
  <c r="A19" i="19"/>
  <c r="A17" i="19"/>
  <c r="A13" i="19"/>
  <c r="A9" i="19"/>
  <c r="A36" i="19"/>
  <c r="A32" i="19"/>
  <c r="A28" i="19"/>
  <c r="A24" i="19"/>
  <c r="A20" i="19"/>
  <c r="A14" i="19"/>
  <c r="A10" i="19"/>
  <c r="B10" i="19" s="1"/>
  <c r="A33" i="19"/>
  <c r="A29" i="19"/>
  <c r="A25" i="19"/>
  <c r="A21" i="19"/>
  <c r="A15" i="19"/>
  <c r="A11" i="19"/>
  <c r="A8" i="19"/>
  <c r="A4" i="19"/>
  <c r="B4" i="19" s="1"/>
  <c r="A5" i="19"/>
  <c r="A6" i="19"/>
  <c r="A2" i="19"/>
  <c r="A7" i="19"/>
  <c r="B7" i="19" s="1"/>
  <c r="A3" i="19"/>
  <c r="K14" i="13"/>
  <c r="E9" i="15" s="1"/>
  <c r="K37" i="13"/>
  <c r="E12" i="15" s="1"/>
  <c r="K18" i="13"/>
  <c r="E5" i="15" s="1"/>
  <c r="K11" i="13"/>
  <c r="E11" i="15" s="1"/>
  <c r="K2" i="17" l="1"/>
  <c r="G4" i="15"/>
  <c r="G5" i="15"/>
  <c r="G6" i="15"/>
  <c r="G7" i="15"/>
  <c r="G12" i="15"/>
  <c r="G11" i="15"/>
  <c r="G8" i="15"/>
  <c r="G10" i="15"/>
  <c r="G9" i="15"/>
  <c r="H7" i="19"/>
  <c r="D7" i="19"/>
  <c r="K7" i="19"/>
  <c r="G7" i="19"/>
  <c r="C7" i="19"/>
  <c r="J7" i="19"/>
  <c r="F7" i="19"/>
  <c r="I7" i="19"/>
  <c r="E7" i="19"/>
  <c r="I4" i="19"/>
  <c r="E4" i="19"/>
  <c r="H4" i="19"/>
  <c r="D4" i="19"/>
  <c r="K4" i="19"/>
  <c r="G4" i="19"/>
  <c r="C4" i="19"/>
  <c r="J4" i="19"/>
  <c r="F4" i="19"/>
  <c r="H33" i="19"/>
  <c r="D33" i="19"/>
  <c r="K33" i="19"/>
  <c r="G33" i="19"/>
  <c r="C33" i="19"/>
  <c r="J33" i="19"/>
  <c r="F33" i="19"/>
  <c r="B33" i="19"/>
  <c r="I33" i="19"/>
  <c r="E33" i="19"/>
  <c r="K20" i="19"/>
  <c r="G20" i="19"/>
  <c r="C20" i="19"/>
  <c r="J20" i="19"/>
  <c r="F20" i="19"/>
  <c r="B20" i="19"/>
  <c r="I20" i="19"/>
  <c r="E20" i="19"/>
  <c r="H20" i="19"/>
  <c r="D20" i="19"/>
  <c r="K36" i="19"/>
  <c r="G36" i="19"/>
  <c r="C36" i="19"/>
  <c r="J36" i="19"/>
  <c r="F36" i="19"/>
  <c r="B36" i="19"/>
  <c r="I36" i="19"/>
  <c r="E36" i="19"/>
  <c r="H36" i="19"/>
  <c r="D36" i="19"/>
  <c r="J19" i="19"/>
  <c r="F19" i="19"/>
  <c r="B19" i="19"/>
  <c r="I19" i="19"/>
  <c r="E19" i="19"/>
  <c r="H19" i="19"/>
  <c r="D19" i="19"/>
  <c r="K19" i="19"/>
  <c r="G19" i="19"/>
  <c r="C19" i="19"/>
  <c r="J35" i="19"/>
  <c r="F35" i="19"/>
  <c r="B35" i="19"/>
  <c r="I35" i="19"/>
  <c r="E35" i="19"/>
  <c r="H35" i="19"/>
  <c r="D35" i="19"/>
  <c r="K35" i="19"/>
  <c r="G35" i="19"/>
  <c r="C35" i="19"/>
  <c r="I22" i="19"/>
  <c r="E22" i="19"/>
  <c r="H22" i="19"/>
  <c r="D22" i="19"/>
  <c r="K22" i="19"/>
  <c r="G22" i="19"/>
  <c r="C22" i="19"/>
  <c r="J22" i="19"/>
  <c r="F22" i="19"/>
  <c r="B22" i="19"/>
  <c r="K2" i="19"/>
  <c r="G2" i="19"/>
  <c r="C2" i="19"/>
  <c r="J2" i="19"/>
  <c r="F2" i="19"/>
  <c r="B2" i="19"/>
  <c r="I2" i="19"/>
  <c r="E2" i="19"/>
  <c r="H2" i="19"/>
  <c r="D2" i="19"/>
  <c r="I8" i="19"/>
  <c r="E8" i="19"/>
  <c r="H8" i="19"/>
  <c r="D8" i="19"/>
  <c r="K8" i="19"/>
  <c r="G8" i="19"/>
  <c r="C8" i="19"/>
  <c r="J8" i="19"/>
  <c r="F8" i="19"/>
  <c r="H21" i="19"/>
  <c r="D21" i="19"/>
  <c r="K21" i="19"/>
  <c r="G21" i="19"/>
  <c r="C21" i="19"/>
  <c r="J21" i="19"/>
  <c r="F21" i="19"/>
  <c r="B21" i="19"/>
  <c r="I21" i="19"/>
  <c r="E21" i="19"/>
  <c r="K10" i="19"/>
  <c r="G10" i="19"/>
  <c r="C10" i="19"/>
  <c r="J10" i="19"/>
  <c r="F10" i="19"/>
  <c r="I10" i="19"/>
  <c r="E10" i="19"/>
  <c r="H10" i="19"/>
  <c r="D10" i="19"/>
  <c r="K24" i="19"/>
  <c r="G24" i="19"/>
  <c r="C24" i="19"/>
  <c r="J24" i="19"/>
  <c r="F24" i="19"/>
  <c r="B24" i="19"/>
  <c r="I24" i="19"/>
  <c r="E24" i="19"/>
  <c r="H24" i="19"/>
  <c r="D24" i="19"/>
  <c r="J9" i="19"/>
  <c r="F9" i="19"/>
  <c r="I9" i="19"/>
  <c r="E9" i="19"/>
  <c r="H9" i="19"/>
  <c r="D9" i="19"/>
  <c r="K9" i="19"/>
  <c r="G9" i="19"/>
  <c r="C9" i="19"/>
  <c r="J23" i="19"/>
  <c r="F23" i="19"/>
  <c r="B23" i="19"/>
  <c r="I23" i="19"/>
  <c r="E23" i="19"/>
  <c r="H23" i="19"/>
  <c r="D23" i="19"/>
  <c r="K23" i="19"/>
  <c r="G23" i="19"/>
  <c r="C23" i="19"/>
  <c r="I12" i="19"/>
  <c r="E12" i="19"/>
  <c r="H12" i="19"/>
  <c r="D12" i="19"/>
  <c r="K12" i="19"/>
  <c r="G12" i="19"/>
  <c r="C12" i="19"/>
  <c r="J12" i="19"/>
  <c r="F12" i="19"/>
  <c r="I26" i="19"/>
  <c r="E26" i="19"/>
  <c r="H26" i="19"/>
  <c r="D26" i="19"/>
  <c r="K26" i="19"/>
  <c r="G26" i="19"/>
  <c r="C26" i="19"/>
  <c r="J26" i="19"/>
  <c r="F26" i="19"/>
  <c r="B26" i="19"/>
  <c r="K6" i="19"/>
  <c r="G6" i="19"/>
  <c r="C6" i="19"/>
  <c r="J6" i="19"/>
  <c r="F6" i="19"/>
  <c r="I6" i="19"/>
  <c r="E6" i="19"/>
  <c r="H6" i="19"/>
  <c r="D6" i="19"/>
  <c r="H11" i="19"/>
  <c r="D11" i="19"/>
  <c r="K11" i="19"/>
  <c r="G11" i="19"/>
  <c r="C11" i="19"/>
  <c r="J11" i="19"/>
  <c r="F11" i="19"/>
  <c r="I11" i="19"/>
  <c r="E11" i="19"/>
  <c r="H25" i="19"/>
  <c r="D25" i="19"/>
  <c r="K25" i="19"/>
  <c r="G25" i="19"/>
  <c r="C25" i="19"/>
  <c r="J25" i="19"/>
  <c r="F25" i="19"/>
  <c r="B25" i="19"/>
  <c r="I25" i="19"/>
  <c r="E25" i="19"/>
  <c r="K14" i="19"/>
  <c r="G14" i="19"/>
  <c r="C14" i="19"/>
  <c r="J14" i="19"/>
  <c r="F14" i="19"/>
  <c r="I14" i="19"/>
  <c r="E14" i="19"/>
  <c r="H14" i="19"/>
  <c r="D14" i="19"/>
  <c r="K28" i="19"/>
  <c r="G28" i="19"/>
  <c r="C28" i="19"/>
  <c r="J28" i="19"/>
  <c r="F28" i="19"/>
  <c r="B28" i="19"/>
  <c r="I28" i="19"/>
  <c r="E28" i="19"/>
  <c r="H28" i="19"/>
  <c r="D28" i="19"/>
  <c r="J13" i="19"/>
  <c r="F13" i="19"/>
  <c r="I13" i="19"/>
  <c r="E13" i="19"/>
  <c r="H13" i="19"/>
  <c r="D13" i="19"/>
  <c r="K13" i="19"/>
  <c r="G13" i="19"/>
  <c r="C13" i="19"/>
  <c r="J27" i="19"/>
  <c r="F27" i="19"/>
  <c r="B27" i="19"/>
  <c r="I27" i="19"/>
  <c r="E27" i="19"/>
  <c r="H27" i="19"/>
  <c r="D27" i="19"/>
  <c r="K27" i="19"/>
  <c r="G27" i="19"/>
  <c r="C27" i="19"/>
  <c r="I16" i="19"/>
  <c r="E16" i="19"/>
  <c r="H16" i="19"/>
  <c r="D16" i="19"/>
  <c r="K16" i="19"/>
  <c r="G16" i="19"/>
  <c r="C16" i="19"/>
  <c r="J16" i="19"/>
  <c r="F16" i="19"/>
  <c r="I30" i="19"/>
  <c r="E30" i="19"/>
  <c r="H30" i="19"/>
  <c r="D30" i="19"/>
  <c r="K30" i="19"/>
  <c r="G30" i="19"/>
  <c r="C30" i="19"/>
  <c r="J30" i="19"/>
  <c r="F30" i="19"/>
  <c r="B30" i="19"/>
  <c r="H3" i="19"/>
  <c r="D3" i="19"/>
  <c r="K3" i="19"/>
  <c r="G3" i="19"/>
  <c r="C3" i="19"/>
  <c r="J3" i="19"/>
  <c r="F3" i="19"/>
  <c r="I3" i="19"/>
  <c r="E3" i="19"/>
  <c r="J5" i="19"/>
  <c r="F5" i="19"/>
  <c r="I5" i="19"/>
  <c r="E5" i="19"/>
  <c r="H5" i="19"/>
  <c r="D5" i="19"/>
  <c r="K5" i="19"/>
  <c r="G5" i="19"/>
  <c r="C5" i="19"/>
  <c r="H15" i="19"/>
  <c r="D15" i="19"/>
  <c r="K15" i="19"/>
  <c r="G15" i="19"/>
  <c r="C15" i="19"/>
  <c r="J15" i="19"/>
  <c r="F15" i="19"/>
  <c r="I15" i="19"/>
  <c r="E15" i="19"/>
  <c r="H29" i="19"/>
  <c r="D29" i="19"/>
  <c r="K29" i="19"/>
  <c r="G29" i="19"/>
  <c r="C29" i="19"/>
  <c r="J29" i="19"/>
  <c r="F29" i="19"/>
  <c r="B29" i="19"/>
  <c r="I29" i="19"/>
  <c r="E29" i="19"/>
  <c r="K32" i="19"/>
  <c r="G32" i="19"/>
  <c r="C32" i="19"/>
  <c r="J32" i="19"/>
  <c r="F32" i="19"/>
  <c r="B32" i="19"/>
  <c r="I32" i="19"/>
  <c r="E32" i="19"/>
  <c r="H32" i="19"/>
  <c r="D32" i="19"/>
  <c r="J17" i="19"/>
  <c r="F17" i="19"/>
  <c r="I17" i="19"/>
  <c r="E17" i="19"/>
  <c r="H17" i="19"/>
  <c r="D17" i="19"/>
  <c r="K17" i="19"/>
  <c r="G17" i="19"/>
  <c r="C17" i="19"/>
  <c r="J31" i="19"/>
  <c r="F31" i="19"/>
  <c r="B31" i="19"/>
  <c r="I31" i="19"/>
  <c r="E31" i="19"/>
  <c r="H31" i="19"/>
  <c r="D31" i="19"/>
  <c r="K31" i="19"/>
  <c r="G31" i="19"/>
  <c r="C31" i="19"/>
  <c r="I18" i="19"/>
  <c r="E18" i="19"/>
  <c r="H18" i="19"/>
  <c r="D18" i="19"/>
  <c r="K18" i="19"/>
  <c r="G18" i="19"/>
  <c r="C18" i="19"/>
  <c r="J18" i="19"/>
  <c r="F18" i="19"/>
  <c r="B18" i="19"/>
  <c r="I34" i="19"/>
  <c r="E34" i="19"/>
  <c r="H34" i="19"/>
  <c r="D34" i="19"/>
  <c r="K34" i="19"/>
  <c r="G34" i="19"/>
  <c r="C34" i="19"/>
  <c r="J34" i="19"/>
  <c r="F34" i="19"/>
  <c r="B34" i="19"/>
  <c r="D24" i="17"/>
  <c r="H24" i="17"/>
  <c r="E24" i="17"/>
  <c r="I24" i="17"/>
  <c r="F24" i="17"/>
  <c r="J24" i="17"/>
  <c r="C24" i="17"/>
  <c r="G24" i="17"/>
  <c r="K24" i="17"/>
  <c r="C36" i="17"/>
  <c r="G36" i="17"/>
  <c r="K36" i="17"/>
  <c r="F36" i="17"/>
  <c r="J36" i="17"/>
  <c r="D36" i="17"/>
  <c r="H36" i="17"/>
  <c r="E36" i="17"/>
  <c r="I36" i="17"/>
  <c r="B36" i="17"/>
  <c r="D22" i="17"/>
  <c r="H22" i="17"/>
  <c r="E22" i="17"/>
  <c r="I22" i="17"/>
  <c r="F22" i="17"/>
  <c r="J22" i="17"/>
  <c r="G22" i="17"/>
  <c r="K22" i="17"/>
  <c r="C22" i="17"/>
  <c r="B31" i="17"/>
  <c r="F31" i="17"/>
  <c r="J31" i="17"/>
  <c r="C31" i="17"/>
  <c r="G31" i="17"/>
  <c r="K31" i="17"/>
  <c r="D31" i="17"/>
  <c r="H31" i="17"/>
  <c r="I31" i="17"/>
  <c r="E31" i="17"/>
  <c r="D16" i="17"/>
  <c r="H16" i="17"/>
  <c r="E16" i="17"/>
  <c r="I16" i="17"/>
  <c r="F16" i="17"/>
  <c r="J16" i="17"/>
  <c r="C16" i="17"/>
  <c r="G16" i="17"/>
  <c r="K16" i="17"/>
  <c r="D10" i="17"/>
  <c r="H10" i="17"/>
  <c r="E10" i="17"/>
  <c r="I10" i="17"/>
  <c r="F10" i="17"/>
  <c r="J10" i="17"/>
  <c r="C10" i="17"/>
  <c r="G10" i="17"/>
  <c r="K10" i="17"/>
  <c r="F27" i="17"/>
  <c r="J27" i="17"/>
  <c r="C27" i="17"/>
  <c r="G27" i="17"/>
  <c r="K27" i="17"/>
  <c r="D27" i="17"/>
  <c r="H27" i="17"/>
  <c r="E27" i="17"/>
  <c r="I27" i="17"/>
  <c r="D14" i="17"/>
  <c r="H14" i="17"/>
  <c r="E14" i="17"/>
  <c r="I14" i="17"/>
  <c r="F14" i="17"/>
  <c r="J14" i="17"/>
  <c r="G14" i="17"/>
  <c r="K14" i="17"/>
  <c r="C14" i="17"/>
  <c r="F25" i="17"/>
  <c r="J25" i="17"/>
  <c r="C25" i="17"/>
  <c r="G25" i="17"/>
  <c r="K25" i="17"/>
  <c r="D25" i="17"/>
  <c r="H25" i="17"/>
  <c r="I25" i="17"/>
  <c r="E25" i="17"/>
  <c r="D28" i="17"/>
  <c r="H28" i="17"/>
  <c r="E28" i="17"/>
  <c r="I28" i="17"/>
  <c r="F28" i="17"/>
  <c r="J28" i="17"/>
  <c r="K28" i="17"/>
  <c r="C28" i="17"/>
  <c r="G28" i="17"/>
  <c r="D12" i="17"/>
  <c r="H12" i="17"/>
  <c r="E12" i="17"/>
  <c r="I12" i="17"/>
  <c r="F12" i="17"/>
  <c r="J12" i="17"/>
  <c r="K12" i="17"/>
  <c r="G12" i="17"/>
  <c r="C12" i="17"/>
  <c r="D32" i="17"/>
  <c r="H32" i="17"/>
  <c r="E32" i="17"/>
  <c r="I32" i="17"/>
  <c r="B32" i="17"/>
  <c r="F32" i="17"/>
  <c r="J32" i="17"/>
  <c r="C32" i="17"/>
  <c r="G32" i="17"/>
  <c r="K32" i="17"/>
  <c r="F5" i="17"/>
  <c r="J5" i="17"/>
  <c r="C5" i="17"/>
  <c r="G5" i="17"/>
  <c r="K5" i="17"/>
  <c r="D5" i="17"/>
  <c r="H5" i="17"/>
  <c r="E5" i="17"/>
  <c r="I5" i="17"/>
  <c r="F23" i="17"/>
  <c r="J23" i="17"/>
  <c r="C23" i="17"/>
  <c r="G23" i="17"/>
  <c r="K23" i="17"/>
  <c r="D23" i="17"/>
  <c r="H23" i="17"/>
  <c r="I23" i="17"/>
  <c r="E23" i="17"/>
  <c r="F7" i="17"/>
  <c r="J7" i="17"/>
  <c r="C7" i="17"/>
  <c r="G7" i="17"/>
  <c r="K7" i="17"/>
  <c r="D7" i="17"/>
  <c r="H7" i="17"/>
  <c r="E7" i="17"/>
  <c r="I7" i="17"/>
  <c r="E35" i="17"/>
  <c r="I35" i="17"/>
  <c r="D35" i="17"/>
  <c r="H35" i="17"/>
  <c r="B35" i="17"/>
  <c r="F35" i="17"/>
  <c r="J35" i="17"/>
  <c r="C35" i="17"/>
  <c r="G35" i="17"/>
  <c r="K35" i="17"/>
  <c r="F19" i="17"/>
  <c r="J19" i="17"/>
  <c r="C19" i="17"/>
  <c r="G19" i="17"/>
  <c r="K19" i="17"/>
  <c r="D19" i="17"/>
  <c r="H19" i="17"/>
  <c r="E19" i="17"/>
  <c r="I19" i="17"/>
  <c r="F3" i="17"/>
  <c r="J3" i="17"/>
  <c r="C3" i="17"/>
  <c r="G3" i="17"/>
  <c r="K3" i="17"/>
  <c r="D3" i="17"/>
  <c r="H3" i="17"/>
  <c r="E3" i="17"/>
  <c r="I3" i="17"/>
  <c r="D6" i="17"/>
  <c r="H6" i="17"/>
  <c r="E6" i="17"/>
  <c r="I6" i="17"/>
  <c r="F6" i="17"/>
  <c r="J6" i="17"/>
  <c r="G6" i="17"/>
  <c r="C6" i="17"/>
  <c r="K6" i="17"/>
  <c r="D8" i="17"/>
  <c r="H8" i="17"/>
  <c r="E8" i="17"/>
  <c r="I8" i="17"/>
  <c r="F8" i="17"/>
  <c r="J8" i="17"/>
  <c r="C8" i="17"/>
  <c r="G8" i="17"/>
  <c r="K8" i="17"/>
  <c r="F9" i="17"/>
  <c r="J9" i="17"/>
  <c r="C9" i="17"/>
  <c r="G9" i="17"/>
  <c r="K9" i="17"/>
  <c r="D9" i="17"/>
  <c r="H9" i="17"/>
  <c r="I9" i="17"/>
  <c r="E9" i="17"/>
  <c r="D4" i="17"/>
  <c r="H4" i="17"/>
  <c r="E4" i="17"/>
  <c r="I4" i="17"/>
  <c r="F4" i="17"/>
  <c r="J4" i="17"/>
  <c r="K4" i="17"/>
  <c r="C4" i="17"/>
  <c r="G4" i="17"/>
  <c r="D18" i="17"/>
  <c r="H18" i="17"/>
  <c r="E18" i="17"/>
  <c r="I18" i="17"/>
  <c r="F18" i="17"/>
  <c r="J18" i="17"/>
  <c r="C18" i="17"/>
  <c r="G18" i="17"/>
  <c r="K18" i="17"/>
  <c r="F21" i="17"/>
  <c r="J21" i="17"/>
  <c r="C21" i="17"/>
  <c r="G21" i="17"/>
  <c r="K21" i="17"/>
  <c r="D21" i="17"/>
  <c r="H21" i="17"/>
  <c r="E21" i="17"/>
  <c r="I21" i="17"/>
  <c r="F29" i="17"/>
  <c r="J29" i="17"/>
  <c r="C29" i="17"/>
  <c r="G29" i="17"/>
  <c r="K29" i="17"/>
  <c r="D29" i="17"/>
  <c r="H29" i="17"/>
  <c r="E29" i="17"/>
  <c r="I29" i="17"/>
  <c r="F15" i="17"/>
  <c r="J15" i="17"/>
  <c r="C15" i="17"/>
  <c r="G15" i="17"/>
  <c r="K15" i="17"/>
  <c r="D15" i="17"/>
  <c r="H15" i="17"/>
  <c r="I15" i="17"/>
  <c r="E15" i="17"/>
  <c r="B33" i="17"/>
  <c r="F33" i="17"/>
  <c r="J33" i="17"/>
  <c r="C33" i="17"/>
  <c r="G33" i="17"/>
  <c r="K33" i="17"/>
  <c r="D33" i="17"/>
  <c r="H33" i="17"/>
  <c r="E33" i="17"/>
  <c r="I33" i="17"/>
  <c r="F17" i="17"/>
  <c r="J17" i="17"/>
  <c r="C17" i="17"/>
  <c r="G17" i="17"/>
  <c r="K17" i="17"/>
  <c r="D17" i="17"/>
  <c r="H17" i="17"/>
  <c r="I17" i="17"/>
  <c r="E17" i="17"/>
  <c r="D26" i="17"/>
  <c r="H26" i="17"/>
  <c r="E26" i="17"/>
  <c r="I26" i="17"/>
  <c r="F26" i="17"/>
  <c r="J26" i="17"/>
  <c r="K26" i="17"/>
  <c r="C26" i="17"/>
  <c r="G26" i="17"/>
  <c r="D20" i="17"/>
  <c r="H20" i="17"/>
  <c r="E20" i="17"/>
  <c r="I20" i="17"/>
  <c r="F20" i="17"/>
  <c r="J20" i="17"/>
  <c r="K20" i="17"/>
  <c r="G20" i="17"/>
  <c r="C20" i="17"/>
  <c r="D30" i="17"/>
  <c r="H30" i="17"/>
  <c r="E30" i="17"/>
  <c r="I30" i="17"/>
  <c r="F30" i="17"/>
  <c r="J30" i="17"/>
  <c r="G30" i="17"/>
  <c r="C30" i="17"/>
  <c r="K30" i="17"/>
  <c r="D34" i="17"/>
  <c r="H34" i="17"/>
  <c r="E34" i="17"/>
  <c r="F34" i="17"/>
  <c r="K34" i="17"/>
  <c r="C34" i="17"/>
  <c r="G34" i="17"/>
  <c r="B34" i="17"/>
  <c r="I34" i="17"/>
  <c r="J34" i="17"/>
  <c r="F13" i="17"/>
  <c r="J13" i="17"/>
  <c r="C13" i="17"/>
  <c r="G13" i="17"/>
  <c r="K13" i="17"/>
  <c r="D13" i="17"/>
  <c r="H13" i="17"/>
  <c r="E13" i="17"/>
  <c r="I13" i="17"/>
  <c r="F11" i="17"/>
  <c r="J11" i="17"/>
  <c r="C11" i="17"/>
  <c r="G11" i="17"/>
  <c r="K11" i="17"/>
  <c r="D11" i="17"/>
  <c r="H11" i="17"/>
  <c r="E11" i="17"/>
  <c r="I11" i="17"/>
  <c r="E2" i="17"/>
  <c r="I2" i="17"/>
  <c r="G2" i="17"/>
  <c r="D2" i="17"/>
  <c r="J2" i="17"/>
  <c r="F2" i="17"/>
  <c r="C2" i="17"/>
  <c r="H2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<sst xmlns="http://schemas.openxmlformats.org/spreadsheetml/2006/main" count="185" uniqueCount="71">
  <si>
    <t>Nimi</t>
  </si>
  <si>
    <t>Võistkond</t>
  </si>
  <si>
    <t>I</t>
  </si>
  <si>
    <t>II</t>
  </si>
  <si>
    <t>Kokku</t>
  </si>
  <si>
    <t>Boonus</t>
  </si>
  <si>
    <t>Sugu</t>
  </si>
  <si>
    <t>Sünniaasta</t>
  </si>
  <si>
    <t>Mees</t>
  </si>
  <si>
    <t>Naine</t>
  </si>
  <si>
    <t>Rada</t>
  </si>
  <si>
    <t>Koht</t>
  </si>
  <si>
    <t>Kokku ilma boonuseta</t>
  </si>
  <si>
    <t>Kodukotus I</t>
  </si>
  <si>
    <t>Kodukotus II</t>
  </si>
  <si>
    <t>Positsioon</t>
  </si>
  <si>
    <t>Lookup_kood</t>
  </si>
  <si>
    <t>Illi-Maret Uuk</t>
  </si>
  <si>
    <t>naine</t>
  </si>
  <si>
    <t>Silvi Hollo</t>
  </si>
  <si>
    <t>Rein Jaani</t>
  </si>
  <si>
    <t>mees</t>
  </si>
  <si>
    <t>Peeter Zirk</t>
  </si>
  <si>
    <t>Heikki Ots</t>
  </si>
  <si>
    <t>Aune Sepp</t>
  </si>
  <si>
    <t>Harri Otsa</t>
  </si>
  <si>
    <t>Kalev Hirmat</t>
  </si>
  <si>
    <t>Maldo Kikkull</t>
  </si>
  <si>
    <t>Tiiu Annus</t>
  </si>
  <si>
    <t>Enn Mainla</t>
  </si>
  <si>
    <t>Petank</t>
  </si>
  <si>
    <t>Anti Alasi</t>
  </si>
  <si>
    <t>Aimar Poom</t>
  </si>
  <si>
    <t>Eve Tõnisson</t>
  </si>
  <si>
    <t>Jelena Brakina</t>
  </si>
  <si>
    <t>Tõnu Ainsoo</t>
  </si>
  <si>
    <t>Kevek I</t>
  </si>
  <si>
    <t>Ly Päll</t>
  </si>
  <si>
    <t>Aadi Juus</t>
  </si>
  <si>
    <t>Marina Mutli</t>
  </si>
  <si>
    <t>Andrus Mutli</t>
  </si>
  <si>
    <t>Feodor Tootsi</t>
  </si>
  <si>
    <t>Liidia Pavlova</t>
  </si>
  <si>
    <t>Liivi Amor</t>
  </si>
  <si>
    <t>Lembit Nöps</t>
  </si>
  <si>
    <t>Anatoli Vassiljev</t>
  </si>
  <si>
    <t>Enn Kivisaar</t>
  </si>
  <si>
    <t>Kevek II</t>
  </si>
  <si>
    <t>Erge Viiklaid</t>
  </si>
  <si>
    <t>Veiko Randaru</t>
  </si>
  <si>
    <t>Marika Koplimägi</t>
  </si>
  <si>
    <t>Janek Vana</t>
  </si>
  <si>
    <t>Ardo Konsa</t>
  </si>
  <si>
    <t>Siiri Kingotalo</t>
  </si>
  <si>
    <t>Hendrik Varik</t>
  </si>
  <si>
    <t>Ülle Kripson</t>
  </si>
  <si>
    <t>Levo Lemetti</t>
  </si>
  <si>
    <t>Margo Aadu</t>
  </si>
  <si>
    <t>Garaaž</t>
  </si>
  <si>
    <t>Ivar Hoop</t>
  </si>
  <si>
    <t>Peeter Veske</t>
  </si>
  <si>
    <t>Toomas Raig</t>
  </si>
  <si>
    <t>Janno Häidberg</t>
  </si>
  <si>
    <t>Milvi Tälli</t>
  </si>
  <si>
    <t>Vaike Vahter</t>
  </si>
  <si>
    <t>Uno Pauts</t>
  </si>
  <si>
    <t>Andres Tobre</t>
  </si>
  <si>
    <t>Bernhard Sepp</t>
  </si>
  <si>
    <t>Bowling III</t>
  </si>
  <si>
    <t>Bowling II</t>
  </si>
  <si>
    <t>Bowling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</si>
</sst>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sz val="8"/>
      <name val="Verdana"/>
      <family val="2"/>
      <charset val="186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b/>
      <sz val="14"/>
      <color indexed="8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9" fillId="0" borderId="0" xfId="0" applyFont="1"/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/>
    <xf numFmtId="0" fontId="12" fillId="0" borderId="0" xfId="0" applyFont="1"/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5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14" fillId="3" borderId="1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B88FF-BAE5-4087-9490-F12C7AF12CF5}">
  <dimension ref="A1:L46"/>
  <sheetViews>
    <sheetView showGridLines="0" topLeftCell="C1" zoomScaleNormal="100" workbookViewId="0">
      <selection activeCell="C2" sqref="C2:L46"/>
    </sheetView>
  </sheetViews>
  <sheetFormatPr defaultColWidth="8.7265625" defaultRowHeight="17.399999999999999" x14ac:dyDescent="0.3"/>
  <cols>
    <col min="1" max="2" width="0" style="1" hidden="1" customWidth="1"/>
    <col min="3" max="3" width="7" style="1" bestFit="1" customWidth="1"/>
    <col min="4" max="4" width="19.26953125" style="1" customWidth="1"/>
    <col min="5" max="5" width="12.08984375" style="1" customWidth="1"/>
    <col min="6" max="6" width="7.81640625" style="1" customWidth="1"/>
    <col min="7" max="7" width="13.453125" style="1" bestFit="1" customWidth="1"/>
    <col min="8" max="8" width="11.54296875" style="18" customWidth="1"/>
    <col min="9" max="9" width="6.90625" style="15" customWidth="1"/>
    <col min="10" max="10" width="7" style="15" customWidth="1"/>
    <col min="11" max="11" width="8.36328125" style="1" customWidth="1"/>
    <col min="12" max="12" width="11.08984375" style="1" customWidth="1"/>
    <col min="13" max="16384" width="8.7265625" style="1"/>
  </cols>
  <sheetData>
    <row r="1" spans="1:12" s="5" customFormat="1" ht="69.599999999999994" x14ac:dyDescent="0.25">
      <c r="A1" s="12" t="s">
        <v>15</v>
      </c>
      <c r="B1" s="12" t="s">
        <v>16</v>
      </c>
      <c r="C1" s="6" t="s">
        <v>10</v>
      </c>
      <c r="D1" s="7" t="s">
        <v>0</v>
      </c>
      <c r="E1" s="7" t="s">
        <v>7</v>
      </c>
      <c r="F1" s="7" t="s">
        <v>6</v>
      </c>
      <c r="G1" s="7" t="s">
        <v>1</v>
      </c>
      <c r="H1" s="7" t="s">
        <v>5</v>
      </c>
      <c r="I1" s="7" t="s">
        <v>2</v>
      </c>
      <c r="J1" s="7" t="s">
        <v>3</v>
      </c>
      <c r="K1" s="7" t="s">
        <v>4</v>
      </c>
      <c r="L1" s="8" t="s">
        <v>12</v>
      </c>
    </row>
    <row r="2" spans="1:12" x14ac:dyDescent="0.3">
      <c r="A2" s="13">
        <f>COUNTIF($F$2:F2,F2)</f>
        <v>1</v>
      </c>
      <c r="B2" s="13" t="str">
        <f>F2&amp;A2</f>
        <v>mees1</v>
      </c>
      <c r="C2" s="10">
        <v>3</v>
      </c>
      <c r="D2" s="19" t="s">
        <v>32</v>
      </c>
      <c r="E2" s="20">
        <v>1980</v>
      </c>
      <c r="F2" s="21" t="s">
        <v>21</v>
      </c>
      <c r="G2" s="20" t="s">
        <v>30</v>
      </c>
      <c r="H2" s="11">
        <f>IF(E2&gt;1900,IF(E2&gt;1957,0,(1958-E2)*2),"Viga! Sünniaasta puudub!")</f>
        <v>0</v>
      </c>
      <c r="I2" s="16">
        <v>152</v>
      </c>
      <c r="J2" s="16">
        <v>207</v>
      </c>
      <c r="K2" s="2">
        <f>SUM(H2:J2)</f>
        <v>359</v>
      </c>
      <c r="L2" s="2">
        <f>+I2+J2</f>
        <v>359</v>
      </c>
    </row>
    <row r="3" spans="1:12" x14ac:dyDescent="0.3">
      <c r="A3" s="13">
        <f>COUNTIF($F$2:F3,F3)</f>
        <v>2</v>
      </c>
      <c r="B3" s="13" t="str">
        <f t="shared" ref="B3:B46" si="0">F3&amp;A3</f>
        <v>mees2</v>
      </c>
      <c r="C3" s="10">
        <v>2</v>
      </c>
      <c r="D3" s="19" t="s">
        <v>26</v>
      </c>
      <c r="E3" s="20">
        <v>1937</v>
      </c>
      <c r="F3" s="21" t="s">
        <v>21</v>
      </c>
      <c r="G3" s="20" t="s">
        <v>69</v>
      </c>
      <c r="H3" s="11">
        <f>IF(E3&gt;1900,IF(E3&gt;1957,0,(1958-E3)*2),"Viga! Sünniaasta puudub!")</f>
        <v>42</v>
      </c>
      <c r="I3" s="17">
        <v>151</v>
      </c>
      <c r="J3" s="17">
        <v>159</v>
      </c>
      <c r="K3" s="2">
        <f>SUM(H3:J3)</f>
        <v>352</v>
      </c>
      <c r="L3" s="2">
        <f>+I3+J3</f>
        <v>310</v>
      </c>
    </row>
    <row r="4" spans="1:12" x14ac:dyDescent="0.3">
      <c r="A4" s="13">
        <f>COUNTIF($F$2:F4,F4)</f>
        <v>1</v>
      </c>
      <c r="B4" s="13" t="str">
        <f t="shared" si="0"/>
        <v>naine1</v>
      </c>
      <c r="C4" s="10">
        <v>1</v>
      </c>
      <c r="D4" s="19" t="s">
        <v>17</v>
      </c>
      <c r="E4" s="20">
        <v>1934</v>
      </c>
      <c r="F4" s="21" t="s">
        <v>18</v>
      </c>
      <c r="G4" s="20" t="s">
        <v>70</v>
      </c>
      <c r="H4" s="11">
        <f>IF(E4&gt;1900,IF(E4&gt;1957,0,(1958-E4)*2),"Viga! Sünniaasta puudub!")</f>
        <v>48</v>
      </c>
      <c r="I4" s="16">
        <v>132</v>
      </c>
      <c r="J4" s="16">
        <v>123</v>
      </c>
      <c r="K4" s="2">
        <f>SUM(H4:J4)</f>
        <v>303</v>
      </c>
      <c r="L4" s="2">
        <f>+I4+J4</f>
        <v>255</v>
      </c>
    </row>
    <row r="5" spans="1:12" x14ac:dyDescent="0.3">
      <c r="A5" s="13">
        <f>COUNTIF($F$2:F5,F5)</f>
        <v>3</v>
      </c>
      <c r="B5" s="13" t="str">
        <f t="shared" si="0"/>
        <v>mees3</v>
      </c>
      <c r="C5" s="10">
        <v>1</v>
      </c>
      <c r="D5" s="19" t="s">
        <v>22</v>
      </c>
      <c r="E5" s="20">
        <v>1950</v>
      </c>
      <c r="F5" s="21" t="s">
        <v>21</v>
      </c>
      <c r="G5" s="20" t="s">
        <v>70</v>
      </c>
      <c r="H5" s="11">
        <f>IF(E5&gt;1900,IF(E5&gt;1957,0,(1958-E5)*2),"Viga! Sünniaasta puudub!")</f>
        <v>16</v>
      </c>
      <c r="I5" s="17">
        <v>156</v>
      </c>
      <c r="J5" s="17">
        <v>123</v>
      </c>
      <c r="K5" s="2">
        <f>SUM(H5:J5)</f>
        <v>295</v>
      </c>
      <c r="L5" s="2">
        <f>+I5+J5</f>
        <v>279</v>
      </c>
    </row>
    <row r="6" spans="1:12" x14ac:dyDescent="0.3">
      <c r="A6" s="13">
        <f>COUNTIF($F$2:F6,F6)</f>
        <v>2</v>
      </c>
      <c r="B6" s="13" t="str">
        <f t="shared" si="0"/>
        <v>naine2</v>
      </c>
      <c r="C6" s="10">
        <v>4</v>
      </c>
      <c r="D6" s="19" t="s">
        <v>39</v>
      </c>
      <c r="E6" s="20">
        <v>1966</v>
      </c>
      <c r="F6" s="21" t="s">
        <v>18</v>
      </c>
      <c r="G6" s="20" t="s">
        <v>36</v>
      </c>
      <c r="H6" s="11">
        <f>IF(E6&gt;1900,IF(E6&gt;1957,0,(1958-E6)*2),"Viga! Sünniaasta puudub!")</f>
        <v>0</v>
      </c>
      <c r="I6" s="16">
        <v>185</v>
      </c>
      <c r="J6" s="16">
        <v>106</v>
      </c>
      <c r="K6" s="2">
        <f>SUM(H6:J6)</f>
        <v>291</v>
      </c>
      <c r="L6" s="2">
        <f>+I6+J6</f>
        <v>291</v>
      </c>
    </row>
    <row r="7" spans="1:12" x14ac:dyDescent="0.3">
      <c r="A7" s="13">
        <f>COUNTIF($F$2:F7,F7)</f>
        <v>4</v>
      </c>
      <c r="B7" s="13" t="str">
        <f t="shared" si="0"/>
        <v>mees4</v>
      </c>
      <c r="C7" s="10">
        <v>1</v>
      </c>
      <c r="D7" s="19" t="s">
        <v>20</v>
      </c>
      <c r="E7" s="20">
        <v>1935</v>
      </c>
      <c r="F7" s="21" t="s">
        <v>21</v>
      </c>
      <c r="G7" s="20" t="s">
        <v>70</v>
      </c>
      <c r="H7" s="11">
        <f>IF(E7&gt;1900,IF(E7&gt;1957,0,(1958-E7)*2),"Viga! Sünniaasta puudub!")</f>
        <v>46</v>
      </c>
      <c r="I7" s="17">
        <v>113</v>
      </c>
      <c r="J7" s="17">
        <v>125</v>
      </c>
      <c r="K7" s="2">
        <f>SUM(H7:J7)</f>
        <v>284</v>
      </c>
      <c r="L7" s="2">
        <f>+I7+J7</f>
        <v>238</v>
      </c>
    </row>
    <row r="8" spans="1:12" x14ac:dyDescent="0.3">
      <c r="A8" s="13">
        <f>COUNTIF($F$2:F8,F8)</f>
        <v>5</v>
      </c>
      <c r="B8" s="13" t="str">
        <f t="shared" si="0"/>
        <v>mees5</v>
      </c>
      <c r="C8" s="10">
        <v>7</v>
      </c>
      <c r="D8" s="19" t="s">
        <v>56</v>
      </c>
      <c r="E8" s="20">
        <v>1938</v>
      </c>
      <c r="F8" s="21" t="s">
        <v>21</v>
      </c>
      <c r="G8" s="20" t="s">
        <v>14</v>
      </c>
      <c r="H8" s="11">
        <f>IF(E8&gt;1900,IF(E8&gt;1957,0,(1958-E8)*2),"Viga! Sünniaasta puudub!")</f>
        <v>40</v>
      </c>
      <c r="I8" s="16">
        <v>130</v>
      </c>
      <c r="J8" s="16">
        <v>111</v>
      </c>
      <c r="K8" s="2">
        <f>SUM(H8:J8)</f>
        <v>281</v>
      </c>
      <c r="L8" s="2">
        <f>+I8+J8</f>
        <v>241</v>
      </c>
    </row>
    <row r="9" spans="1:12" x14ac:dyDescent="0.3">
      <c r="A9" s="13">
        <f>COUNTIF($F$2:F9,F9)</f>
        <v>6</v>
      </c>
      <c r="B9" s="13" t="str">
        <f t="shared" si="0"/>
        <v>mees6</v>
      </c>
      <c r="C9" s="10">
        <v>4</v>
      </c>
      <c r="D9" s="19" t="s">
        <v>40</v>
      </c>
      <c r="E9" s="20">
        <v>1969</v>
      </c>
      <c r="F9" s="21" t="s">
        <v>21</v>
      </c>
      <c r="G9" s="20" t="s">
        <v>36</v>
      </c>
      <c r="H9" s="11">
        <f>IF(E9&gt;1900,IF(E9&gt;1957,0,(1958-E9)*2),"Viga! Sünniaasta puudub!")</f>
        <v>0</v>
      </c>
      <c r="I9" s="17">
        <v>101</v>
      </c>
      <c r="J9" s="17">
        <v>179</v>
      </c>
      <c r="K9" s="2">
        <f>SUM(H9:J9)</f>
        <v>280</v>
      </c>
      <c r="L9" s="2">
        <f>+I9+J9</f>
        <v>280</v>
      </c>
    </row>
    <row r="10" spans="1:12" x14ac:dyDescent="0.3">
      <c r="A10" s="13">
        <f>COUNTIF($F$2:F10,F10)</f>
        <v>7</v>
      </c>
      <c r="B10" s="13" t="str">
        <f t="shared" si="0"/>
        <v>mees7</v>
      </c>
      <c r="C10" s="10">
        <v>4</v>
      </c>
      <c r="D10" s="19" t="s">
        <v>38</v>
      </c>
      <c r="E10" s="20">
        <v>1957</v>
      </c>
      <c r="F10" s="21" t="s">
        <v>21</v>
      </c>
      <c r="G10" s="20" t="s">
        <v>36</v>
      </c>
      <c r="H10" s="11">
        <f>IF(E10&gt;1900,IF(E10&gt;1957,0,(1958-E10)*2),"Viga! Sünniaasta puudub!")</f>
        <v>2</v>
      </c>
      <c r="I10" s="17">
        <v>146</v>
      </c>
      <c r="J10" s="17">
        <v>128</v>
      </c>
      <c r="K10" s="2">
        <f>SUM(H10:J10)</f>
        <v>276</v>
      </c>
      <c r="L10" s="2">
        <f>+I10+J10</f>
        <v>274</v>
      </c>
    </row>
    <row r="11" spans="1:12" x14ac:dyDescent="0.3">
      <c r="A11" s="13">
        <f>COUNTIF($F$2:F11,F11)</f>
        <v>8</v>
      </c>
      <c r="B11" s="13" t="str">
        <f t="shared" si="0"/>
        <v>mees8</v>
      </c>
      <c r="C11" s="10">
        <v>8</v>
      </c>
      <c r="D11" s="19" t="s">
        <v>60</v>
      </c>
      <c r="E11" s="20">
        <v>1960</v>
      </c>
      <c r="F11" s="21" t="s">
        <v>21</v>
      </c>
      <c r="G11" s="20" t="s">
        <v>58</v>
      </c>
      <c r="H11" s="11">
        <f>IF(E11&gt;1900,IF(E11&gt;1957,0,(1958-E11)*2),"Viga! Sünniaasta puudub!")</f>
        <v>0</v>
      </c>
      <c r="I11" s="16">
        <v>131</v>
      </c>
      <c r="J11" s="16">
        <v>141</v>
      </c>
      <c r="K11" s="2">
        <f>SUM(H11:J11)</f>
        <v>272</v>
      </c>
      <c r="L11" s="2">
        <f>+I11+J11</f>
        <v>272</v>
      </c>
    </row>
    <row r="12" spans="1:12" x14ac:dyDescent="0.3">
      <c r="A12" s="13">
        <f>COUNTIF($F$2:F12,F12)</f>
        <v>9</v>
      </c>
      <c r="B12" s="13" t="str">
        <f t="shared" si="0"/>
        <v>mees9</v>
      </c>
      <c r="C12" s="10">
        <v>5</v>
      </c>
      <c r="D12" s="19" t="s">
        <v>45</v>
      </c>
      <c r="E12" s="20">
        <v>1954</v>
      </c>
      <c r="F12" s="21" t="s">
        <v>21</v>
      </c>
      <c r="G12" s="20" t="s">
        <v>13</v>
      </c>
      <c r="H12" s="11">
        <f>IF(E12&gt;1900,IF(E12&gt;1957,0,(1958-E12)*2),"Viga! Sünniaasta puudub!")</f>
        <v>8</v>
      </c>
      <c r="I12" s="16">
        <v>134</v>
      </c>
      <c r="J12" s="16">
        <v>126</v>
      </c>
      <c r="K12" s="2">
        <f>SUM(H12:J12)</f>
        <v>268</v>
      </c>
      <c r="L12" s="2">
        <f>+I12+J12</f>
        <v>260</v>
      </c>
    </row>
    <row r="13" spans="1:12" x14ac:dyDescent="0.3">
      <c r="A13" s="13">
        <f>COUNTIF($F$2:F13,F13)</f>
        <v>10</v>
      </c>
      <c r="B13" s="13" t="str">
        <f t="shared" si="0"/>
        <v>mees10</v>
      </c>
      <c r="C13" s="10">
        <v>6</v>
      </c>
      <c r="D13" s="19" t="s">
        <v>46</v>
      </c>
      <c r="E13" s="20">
        <v>1949</v>
      </c>
      <c r="F13" s="21" t="s">
        <v>21</v>
      </c>
      <c r="G13" s="20" t="s">
        <v>47</v>
      </c>
      <c r="H13" s="11">
        <f>IF(E13&gt;1900,IF(E13&gt;1957,0,(1958-E13)*2),"Viga! Sünniaasta puudub!")</f>
        <v>18</v>
      </c>
      <c r="I13" s="16">
        <v>114</v>
      </c>
      <c r="J13" s="16">
        <v>135</v>
      </c>
      <c r="K13" s="2">
        <f>SUM(H13:J13)</f>
        <v>267</v>
      </c>
      <c r="L13" s="2">
        <f>+I13+J13</f>
        <v>249</v>
      </c>
    </row>
    <row r="14" spans="1:12" x14ac:dyDescent="0.3">
      <c r="A14" s="13">
        <f>COUNTIF($F$2:F14,F14)</f>
        <v>11</v>
      </c>
      <c r="B14" s="13" t="str">
        <f t="shared" si="0"/>
        <v>mees11</v>
      </c>
      <c r="C14" s="10">
        <v>6</v>
      </c>
      <c r="D14" s="19" t="s">
        <v>49</v>
      </c>
      <c r="E14" s="20">
        <v>1967</v>
      </c>
      <c r="F14" s="21" t="s">
        <v>21</v>
      </c>
      <c r="G14" s="20" t="s">
        <v>47</v>
      </c>
      <c r="H14" s="11">
        <f>IF(E14&gt;1900,IF(E14&gt;1957,0,(1958-E14)*2),"Viga! Sünniaasta puudub!")</f>
        <v>0</v>
      </c>
      <c r="I14" s="16">
        <v>151</v>
      </c>
      <c r="J14" s="16">
        <v>108</v>
      </c>
      <c r="K14" s="2">
        <f>SUM(H14:J14)</f>
        <v>259</v>
      </c>
      <c r="L14" s="2">
        <f>+I14+J14</f>
        <v>259</v>
      </c>
    </row>
    <row r="15" spans="1:12" x14ac:dyDescent="0.3">
      <c r="A15" s="13">
        <f>COUNTIF($F$2:F15,F15)</f>
        <v>3</v>
      </c>
      <c r="B15" s="13" t="str">
        <f t="shared" si="0"/>
        <v>naine3</v>
      </c>
      <c r="C15" s="10">
        <v>3</v>
      </c>
      <c r="D15" s="19" t="s">
        <v>34</v>
      </c>
      <c r="E15" s="20">
        <v>1950</v>
      </c>
      <c r="F15" s="21" t="s">
        <v>18</v>
      </c>
      <c r="G15" s="20" t="s">
        <v>30</v>
      </c>
      <c r="H15" s="11">
        <f>IF(E15&gt;1900,IF(E15&gt;1957,0,(1958-E15)*2),"Viga! Sünniaasta puudub!")</f>
        <v>16</v>
      </c>
      <c r="I15" s="16">
        <v>110</v>
      </c>
      <c r="J15" s="16">
        <v>129</v>
      </c>
      <c r="K15" s="2">
        <f>SUM(H15:J15)</f>
        <v>255</v>
      </c>
      <c r="L15" s="2">
        <f>+I15+J15</f>
        <v>239</v>
      </c>
    </row>
    <row r="16" spans="1:12" x14ac:dyDescent="0.3">
      <c r="A16" s="13">
        <f>COUNTIF($F$2:F16,F16)</f>
        <v>4</v>
      </c>
      <c r="B16" s="13" t="str">
        <f t="shared" si="0"/>
        <v>naine4</v>
      </c>
      <c r="C16" s="10">
        <v>2</v>
      </c>
      <c r="D16" s="19" t="s">
        <v>24</v>
      </c>
      <c r="E16" s="20">
        <v>1956</v>
      </c>
      <c r="F16" s="21" t="s">
        <v>18</v>
      </c>
      <c r="G16" s="20" t="s">
        <v>69</v>
      </c>
      <c r="H16" s="11">
        <f>IF(E16&gt;1900,IF(E16&gt;1957,0,(1958-E16)*2),"Viga! Sünniaasta puudub!")</f>
        <v>4</v>
      </c>
      <c r="I16" s="16">
        <v>113</v>
      </c>
      <c r="J16" s="16">
        <v>136</v>
      </c>
      <c r="K16" s="2">
        <f>SUM(H16:J16)</f>
        <v>253</v>
      </c>
      <c r="L16" s="2">
        <f>+I16+J16</f>
        <v>249</v>
      </c>
    </row>
    <row r="17" spans="1:12" x14ac:dyDescent="0.3">
      <c r="A17" s="13">
        <f>COUNTIF($F$2:F17,F17)</f>
        <v>12</v>
      </c>
      <c r="B17" s="13" t="str">
        <f t="shared" si="0"/>
        <v>mees12</v>
      </c>
      <c r="C17" s="10">
        <v>2</v>
      </c>
      <c r="D17" s="19" t="s">
        <v>25</v>
      </c>
      <c r="E17" s="20">
        <v>1944</v>
      </c>
      <c r="F17" s="21" t="s">
        <v>21</v>
      </c>
      <c r="G17" s="20" t="s">
        <v>69</v>
      </c>
      <c r="H17" s="11">
        <f>IF(E17&gt;1900,IF(E17&gt;1957,0,(1958-E17)*2),"Viga! Sünniaasta puudub!")</f>
        <v>28</v>
      </c>
      <c r="I17" s="17">
        <v>97</v>
      </c>
      <c r="J17" s="17">
        <v>126</v>
      </c>
      <c r="K17" s="2">
        <f>SUM(H17:J17)</f>
        <v>251</v>
      </c>
      <c r="L17" s="2">
        <f>+I17+J17</f>
        <v>223</v>
      </c>
    </row>
    <row r="18" spans="1:12" x14ac:dyDescent="0.3">
      <c r="A18" s="13">
        <f>COUNTIF($F$2:F18,F18)</f>
        <v>5</v>
      </c>
      <c r="B18" s="13" t="str">
        <f t="shared" si="0"/>
        <v>naine5</v>
      </c>
      <c r="C18" s="10">
        <v>2</v>
      </c>
      <c r="D18" s="21" t="s">
        <v>28</v>
      </c>
      <c r="E18" s="22">
        <v>1947</v>
      </c>
      <c r="F18" s="21" t="s">
        <v>18</v>
      </c>
      <c r="G18" s="20" t="s">
        <v>69</v>
      </c>
      <c r="H18" s="11">
        <f>IF(E18&gt;1900,IF(E18&gt;1957,0,(1958-E18)*2),"Viga! Sünniaasta puudub!")</f>
        <v>22</v>
      </c>
      <c r="I18" s="16">
        <v>115</v>
      </c>
      <c r="J18" s="16">
        <v>114</v>
      </c>
      <c r="K18" s="2">
        <f>SUM(H18:J18)</f>
        <v>251</v>
      </c>
      <c r="L18" s="2">
        <f>+I18+J18</f>
        <v>229</v>
      </c>
    </row>
    <row r="19" spans="1:12" x14ac:dyDescent="0.3">
      <c r="A19" s="13">
        <f>COUNTIF($F$2:F19,F19)</f>
        <v>13</v>
      </c>
      <c r="B19" s="13" t="str">
        <f t="shared" si="0"/>
        <v>mees13</v>
      </c>
      <c r="C19" s="10">
        <v>7</v>
      </c>
      <c r="D19" s="19" t="s">
        <v>52</v>
      </c>
      <c r="E19" s="20">
        <v>1945</v>
      </c>
      <c r="F19" s="21" t="s">
        <v>21</v>
      </c>
      <c r="G19" s="20" t="s">
        <v>14</v>
      </c>
      <c r="H19" s="11">
        <f>IF(E19&gt;1900,IF(E19&gt;1957,0,(1958-E19)*2),"Viga! Sünniaasta puudub!")</f>
        <v>26</v>
      </c>
      <c r="I19" s="16">
        <v>94</v>
      </c>
      <c r="J19" s="16">
        <v>127</v>
      </c>
      <c r="K19" s="2">
        <f>SUM(H19:J19)</f>
        <v>247</v>
      </c>
      <c r="L19" s="2">
        <f>+I19+J19</f>
        <v>221</v>
      </c>
    </row>
    <row r="20" spans="1:12" x14ac:dyDescent="0.3">
      <c r="A20" s="13">
        <f>COUNTIF($F$2:F20,F20)</f>
        <v>14</v>
      </c>
      <c r="B20" s="13" t="str">
        <f t="shared" si="0"/>
        <v>mees14</v>
      </c>
      <c r="C20" s="10">
        <v>1</v>
      </c>
      <c r="D20" s="19" t="s">
        <v>23</v>
      </c>
      <c r="E20" s="20">
        <v>1952</v>
      </c>
      <c r="F20" s="21" t="s">
        <v>21</v>
      </c>
      <c r="G20" s="20" t="s">
        <v>70</v>
      </c>
      <c r="H20" s="11">
        <f>IF(E20&gt;1900,IF(E20&gt;1957,0,(1958-E20)*2),"Viga! Sünniaasta puudub!")</f>
        <v>12</v>
      </c>
      <c r="I20" s="16">
        <v>126</v>
      </c>
      <c r="J20" s="16">
        <v>107</v>
      </c>
      <c r="K20" s="2">
        <f>SUM(H20:J20)</f>
        <v>245</v>
      </c>
      <c r="L20" s="2">
        <f>+I20+J20</f>
        <v>233</v>
      </c>
    </row>
    <row r="21" spans="1:12" x14ac:dyDescent="0.3">
      <c r="A21" s="13">
        <f>COUNTIF($F$2:F21,F21)</f>
        <v>6</v>
      </c>
      <c r="B21" s="13" t="str">
        <f t="shared" si="0"/>
        <v>naine6</v>
      </c>
      <c r="C21" s="10">
        <v>6</v>
      </c>
      <c r="D21" s="19" t="s">
        <v>50</v>
      </c>
      <c r="E21" s="20">
        <v>1972</v>
      </c>
      <c r="F21" s="21" t="s">
        <v>18</v>
      </c>
      <c r="G21" s="20" t="s">
        <v>47</v>
      </c>
      <c r="H21" s="11">
        <f>IF(E21&gt;1900,IF(E21&gt;1957,0,(1958-E21)*2),"Viga! Sünniaasta puudub!")</f>
        <v>0</v>
      </c>
      <c r="I21" s="16">
        <v>113</v>
      </c>
      <c r="J21" s="16">
        <v>131</v>
      </c>
      <c r="K21" s="2">
        <f>SUM(H21:J21)</f>
        <v>244</v>
      </c>
      <c r="L21" s="2">
        <f>+I21+J21</f>
        <v>244</v>
      </c>
    </row>
    <row r="22" spans="1:12" x14ac:dyDescent="0.3">
      <c r="A22" s="13">
        <f>COUNTIF($F$2:F22,F22)</f>
        <v>15</v>
      </c>
      <c r="B22" s="13" t="str">
        <f t="shared" si="0"/>
        <v>mees15</v>
      </c>
      <c r="C22" s="10">
        <v>8</v>
      </c>
      <c r="D22" s="19" t="s">
        <v>61</v>
      </c>
      <c r="E22" s="20">
        <v>1960</v>
      </c>
      <c r="F22" s="21" t="s">
        <v>21</v>
      </c>
      <c r="G22" s="20" t="s">
        <v>58</v>
      </c>
      <c r="H22" s="11">
        <f>IF(E22&gt;1900,IF(E22&gt;1957,0,(1958-E22)*2),"Viga! Sünniaasta puudub!")</f>
        <v>0</v>
      </c>
      <c r="I22" s="16">
        <v>104</v>
      </c>
      <c r="J22" s="16">
        <v>138</v>
      </c>
      <c r="K22" s="2">
        <f>SUM(H22:J22)</f>
        <v>242</v>
      </c>
      <c r="L22" s="2">
        <f>+I22+J22</f>
        <v>242</v>
      </c>
    </row>
    <row r="23" spans="1:12" x14ac:dyDescent="0.3">
      <c r="A23" s="13">
        <f>COUNTIF($F$2:F23,F23)</f>
        <v>16</v>
      </c>
      <c r="B23" s="13" t="str">
        <f t="shared" si="0"/>
        <v>mees16</v>
      </c>
      <c r="C23" s="10">
        <v>2</v>
      </c>
      <c r="D23" s="19" t="s">
        <v>27</v>
      </c>
      <c r="E23" s="20">
        <v>1937</v>
      </c>
      <c r="F23" s="21" t="s">
        <v>21</v>
      </c>
      <c r="G23" s="20" t="s">
        <v>69</v>
      </c>
      <c r="H23" s="11">
        <f>IF(E23&gt;1900,IF(E23&gt;1957,0,(1958-E23)*2),"Viga! Sünniaasta puudub!")</f>
        <v>42</v>
      </c>
      <c r="I23" s="17">
        <v>85</v>
      </c>
      <c r="J23" s="17">
        <v>111</v>
      </c>
      <c r="K23" s="2">
        <f>SUM(H23:J23)</f>
        <v>238</v>
      </c>
      <c r="L23" s="2">
        <f>+I23+J23</f>
        <v>196</v>
      </c>
    </row>
    <row r="24" spans="1:12" x14ac:dyDescent="0.3">
      <c r="A24" s="13">
        <f>COUNTIF($F$2:F24,F24)</f>
        <v>17</v>
      </c>
      <c r="B24" s="13" t="str">
        <f t="shared" si="0"/>
        <v>mees17</v>
      </c>
      <c r="C24" s="10">
        <v>8</v>
      </c>
      <c r="D24" s="19" t="s">
        <v>57</v>
      </c>
      <c r="E24" s="20">
        <v>1960</v>
      </c>
      <c r="F24" s="21" t="s">
        <v>21</v>
      </c>
      <c r="G24" s="20" t="s">
        <v>58</v>
      </c>
      <c r="H24" s="11">
        <f>IF(E24&gt;1900,IF(E24&gt;1957,0,(1958-E24)*2),"Viga! Sünniaasta puudub!")</f>
        <v>0</v>
      </c>
      <c r="I24" s="16">
        <v>149</v>
      </c>
      <c r="J24" s="16">
        <v>89</v>
      </c>
      <c r="K24" s="2">
        <f>SUM(H24:J24)</f>
        <v>238</v>
      </c>
      <c r="L24" s="2">
        <f>+I24+J24</f>
        <v>238</v>
      </c>
    </row>
    <row r="25" spans="1:12" x14ac:dyDescent="0.3">
      <c r="A25" s="13">
        <f>COUNTIF($F$2:F25,F25)</f>
        <v>18</v>
      </c>
      <c r="B25" s="13" t="str">
        <f t="shared" si="0"/>
        <v>mees18</v>
      </c>
      <c r="C25" s="10">
        <v>7</v>
      </c>
      <c r="D25" s="19" t="s">
        <v>54</v>
      </c>
      <c r="E25" s="20">
        <v>1946</v>
      </c>
      <c r="F25" s="21" t="s">
        <v>21</v>
      </c>
      <c r="G25" s="20" t="s">
        <v>14</v>
      </c>
      <c r="H25" s="11">
        <f>IF(E25&gt;1900,IF(E25&gt;1957,0,(1958-E25)*2),"Viga! Sünniaasta puudub!")</f>
        <v>24</v>
      </c>
      <c r="I25" s="16">
        <v>108</v>
      </c>
      <c r="J25" s="16">
        <v>103</v>
      </c>
      <c r="K25" s="2">
        <f>SUM(H25:J25)</f>
        <v>235</v>
      </c>
      <c r="L25" s="2">
        <f>+I25+J25</f>
        <v>211</v>
      </c>
    </row>
    <row r="26" spans="1:12" x14ac:dyDescent="0.3">
      <c r="A26" s="13">
        <f>COUNTIF($F$2:F26,F26)</f>
        <v>19</v>
      </c>
      <c r="B26" s="13" t="str">
        <f t="shared" si="0"/>
        <v>mees19</v>
      </c>
      <c r="C26" s="10">
        <v>3</v>
      </c>
      <c r="D26" s="19" t="s">
        <v>29</v>
      </c>
      <c r="E26" s="20">
        <v>1944</v>
      </c>
      <c r="F26" s="21" t="s">
        <v>21</v>
      </c>
      <c r="G26" s="20" t="s">
        <v>30</v>
      </c>
      <c r="H26" s="11">
        <f>IF(E26&gt;1900,IF(E26&gt;1957,0,(1958-E26)*2),"Viga! Sünniaasta puudub!")</f>
        <v>28</v>
      </c>
      <c r="I26" s="17">
        <v>100</v>
      </c>
      <c r="J26" s="17">
        <v>99</v>
      </c>
      <c r="K26" s="2">
        <f>SUM(H26:J26)</f>
        <v>227</v>
      </c>
      <c r="L26" s="2">
        <f>+I26+J26</f>
        <v>199</v>
      </c>
    </row>
    <row r="27" spans="1:12" x14ac:dyDescent="0.3">
      <c r="A27" s="13">
        <f>COUNTIF($F$2:F27,F27)</f>
        <v>20</v>
      </c>
      <c r="B27" s="13" t="str">
        <f t="shared" si="0"/>
        <v>mees20</v>
      </c>
      <c r="C27" s="10">
        <v>5</v>
      </c>
      <c r="D27" s="19" t="s">
        <v>41</v>
      </c>
      <c r="E27" s="20">
        <v>1940</v>
      </c>
      <c r="F27" s="21" t="s">
        <v>21</v>
      </c>
      <c r="G27" s="20" t="s">
        <v>13</v>
      </c>
      <c r="H27" s="11">
        <f>IF(E27&gt;1900,IF(E27&gt;1957,0,(1958-E27)*2),"Viga! Sünniaasta puudub!")</f>
        <v>36</v>
      </c>
      <c r="I27" s="16">
        <v>83</v>
      </c>
      <c r="J27" s="16">
        <v>106</v>
      </c>
      <c r="K27" s="2">
        <f>SUM(H27:J27)</f>
        <v>225</v>
      </c>
      <c r="L27" s="2">
        <f>+I27+J27</f>
        <v>189</v>
      </c>
    </row>
    <row r="28" spans="1:12" x14ac:dyDescent="0.3">
      <c r="A28" s="13">
        <f>COUNTIF($F$2:F28,F28)</f>
        <v>21</v>
      </c>
      <c r="B28" s="13" t="str">
        <f t="shared" si="0"/>
        <v>mees21</v>
      </c>
      <c r="C28" s="10">
        <v>6</v>
      </c>
      <c r="D28" s="19" t="s">
        <v>51</v>
      </c>
      <c r="E28" s="20">
        <v>1972</v>
      </c>
      <c r="F28" s="21" t="s">
        <v>21</v>
      </c>
      <c r="G28" s="20" t="s">
        <v>47</v>
      </c>
      <c r="H28" s="11">
        <f>IF(E28&gt;1900,IF(E28&gt;1957,0,(1958-E28)*2),"Viga! Sünniaasta puudub!")</f>
        <v>0</v>
      </c>
      <c r="I28" s="16">
        <v>103</v>
      </c>
      <c r="J28" s="16">
        <v>122</v>
      </c>
      <c r="K28" s="2">
        <f>SUM(H28:J28)</f>
        <v>225</v>
      </c>
      <c r="L28" s="2">
        <f>+I28+J28</f>
        <v>225</v>
      </c>
    </row>
    <row r="29" spans="1:12" x14ac:dyDescent="0.3">
      <c r="A29" s="13">
        <f>COUNTIF($F$2:F29,F29)</f>
        <v>7</v>
      </c>
      <c r="B29" s="13" t="str">
        <f t="shared" si="0"/>
        <v>naine7</v>
      </c>
      <c r="C29" s="10">
        <v>3</v>
      </c>
      <c r="D29" s="19" t="s">
        <v>33</v>
      </c>
      <c r="E29" s="20">
        <v>1976</v>
      </c>
      <c r="F29" s="21" t="s">
        <v>18</v>
      </c>
      <c r="G29" s="20" t="s">
        <v>30</v>
      </c>
      <c r="H29" s="11">
        <f>IF(E29&gt;1900,IF(E29&gt;1957,0,(1958-E29)*2),"Viga! Sünniaasta puudub!")</f>
        <v>0</v>
      </c>
      <c r="I29" s="16">
        <v>92</v>
      </c>
      <c r="J29" s="16">
        <v>130</v>
      </c>
      <c r="K29" s="2">
        <f>SUM(H29:J29)</f>
        <v>222</v>
      </c>
      <c r="L29" s="2">
        <f>+I29+J29</f>
        <v>222</v>
      </c>
    </row>
    <row r="30" spans="1:12" x14ac:dyDescent="0.3">
      <c r="A30" s="13">
        <f>COUNTIF($F$2:F30,F30)</f>
        <v>8</v>
      </c>
      <c r="B30" s="13" t="str">
        <f t="shared" si="0"/>
        <v>naine8</v>
      </c>
      <c r="C30" s="10">
        <v>6</v>
      </c>
      <c r="D30" s="19" t="s">
        <v>48</v>
      </c>
      <c r="E30" s="20">
        <v>1968</v>
      </c>
      <c r="F30" s="21" t="s">
        <v>18</v>
      </c>
      <c r="G30" s="20" t="s">
        <v>47</v>
      </c>
      <c r="H30" s="11">
        <f>IF(E30&gt;1900,IF(E30&gt;1957,0,(1958-E30)*2),"Viga! Sünniaasta puudub!")</f>
        <v>0</v>
      </c>
      <c r="I30" s="16">
        <v>106</v>
      </c>
      <c r="J30" s="16">
        <v>110</v>
      </c>
      <c r="K30" s="2">
        <f>SUM(H30:J30)</f>
        <v>216</v>
      </c>
      <c r="L30" s="2">
        <f>+I30+J30</f>
        <v>216</v>
      </c>
    </row>
    <row r="31" spans="1:12" x14ac:dyDescent="0.3">
      <c r="A31" s="13">
        <f>COUNTIF($F$2:F31,F31)</f>
        <v>9</v>
      </c>
      <c r="B31" s="13" t="str">
        <f t="shared" si="0"/>
        <v>naine9</v>
      </c>
      <c r="C31" s="10">
        <v>9</v>
      </c>
      <c r="D31" s="19" t="s">
        <v>63</v>
      </c>
      <c r="E31" s="20">
        <v>1943</v>
      </c>
      <c r="F31" s="21" t="s">
        <v>18</v>
      </c>
      <c r="G31" s="20" t="s">
        <v>68</v>
      </c>
      <c r="H31" s="11">
        <f>IF(E31&gt;1900,IF(E31&gt;1957,0,(1958-E31)*2),"Viga! Sünniaasta puudub!")</f>
        <v>30</v>
      </c>
      <c r="I31" s="16">
        <v>92</v>
      </c>
      <c r="J31" s="16">
        <v>93</v>
      </c>
      <c r="K31" s="2">
        <f>SUM(H31:J31)</f>
        <v>215</v>
      </c>
      <c r="L31" s="2">
        <f>+I31+J31</f>
        <v>185</v>
      </c>
    </row>
    <row r="32" spans="1:12" x14ac:dyDescent="0.3">
      <c r="A32" s="13">
        <f>COUNTIF($F$2:F32,F32)</f>
        <v>22</v>
      </c>
      <c r="B32" s="13" t="str">
        <f t="shared" si="0"/>
        <v>mees22</v>
      </c>
      <c r="C32" s="10">
        <v>4</v>
      </c>
      <c r="D32" s="19" t="s">
        <v>35</v>
      </c>
      <c r="E32" s="20">
        <v>1964</v>
      </c>
      <c r="F32" s="21" t="s">
        <v>21</v>
      </c>
      <c r="G32" s="20" t="s">
        <v>36</v>
      </c>
      <c r="H32" s="11">
        <f>IF(E32&gt;1900,IF(E32&gt;1957,0,(1958-E32)*2),"Viga! Sünniaasta puudub!")</f>
        <v>0</v>
      </c>
      <c r="I32" s="16">
        <v>115</v>
      </c>
      <c r="J32" s="16">
        <v>99</v>
      </c>
      <c r="K32" s="2">
        <f>SUM(H32:J32)</f>
        <v>214</v>
      </c>
      <c r="L32" s="2">
        <f>+I32+J32</f>
        <v>214</v>
      </c>
    </row>
    <row r="33" spans="1:12" x14ac:dyDescent="0.3">
      <c r="A33" s="13">
        <f>COUNTIF($F$2:F33,F33)</f>
        <v>10</v>
      </c>
      <c r="B33" s="13" t="str">
        <f t="shared" si="0"/>
        <v>naine10</v>
      </c>
      <c r="C33" s="10">
        <v>1</v>
      </c>
      <c r="D33" s="19" t="s">
        <v>19</v>
      </c>
      <c r="E33" s="20">
        <v>1948</v>
      </c>
      <c r="F33" s="21" t="s">
        <v>18</v>
      </c>
      <c r="G33" s="20" t="s">
        <v>70</v>
      </c>
      <c r="H33" s="11">
        <f>IF(E33&gt;1900,IF(E33&gt;1957,0,(1958-E33)*2),"Viga! Sünniaasta puudub!")</f>
        <v>20</v>
      </c>
      <c r="I33" s="17">
        <v>93</v>
      </c>
      <c r="J33" s="17">
        <v>100</v>
      </c>
      <c r="K33" s="2">
        <f>SUM(H33:J33)</f>
        <v>213</v>
      </c>
      <c r="L33" s="2">
        <f>+I33+J33</f>
        <v>193</v>
      </c>
    </row>
    <row r="34" spans="1:12" x14ac:dyDescent="0.3">
      <c r="A34" s="13">
        <f>COUNTIF($F$2:F34,F34)</f>
        <v>11</v>
      </c>
      <c r="B34" s="13" t="str">
        <f t="shared" si="0"/>
        <v>naine11</v>
      </c>
      <c r="C34" s="10">
        <v>7</v>
      </c>
      <c r="D34" s="19" t="s">
        <v>55</v>
      </c>
      <c r="E34" s="20">
        <v>1957</v>
      </c>
      <c r="F34" s="21" t="s">
        <v>18</v>
      </c>
      <c r="G34" s="20" t="s">
        <v>14</v>
      </c>
      <c r="H34" s="11">
        <f>IF(E34&gt;1900,IF(E34&gt;1957,0,(1958-E34)*2),"Viga! Sünniaasta puudub!")</f>
        <v>2</v>
      </c>
      <c r="I34" s="16">
        <v>107</v>
      </c>
      <c r="J34" s="16">
        <v>103</v>
      </c>
      <c r="K34" s="2">
        <f>SUM(H34:J34)</f>
        <v>212</v>
      </c>
      <c r="L34" s="2">
        <f>+I34+J34</f>
        <v>210</v>
      </c>
    </row>
    <row r="35" spans="1:12" x14ac:dyDescent="0.3">
      <c r="A35" s="13">
        <f>COUNTIF($F$2:F35,F35)</f>
        <v>23</v>
      </c>
      <c r="B35" s="13" t="str">
        <f t="shared" si="0"/>
        <v>mees23</v>
      </c>
      <c r="C35" s="10">
        <v>9</v>
      </c>
      <c r="D35" s="21" t="s">
        <v>66</v>
      </c>
      <c r="E35" s="22">
        <v>1959</v>
      </c>
      <c r="F35" s="21" t="s">
        <v>21</v>
      </c>
      <c r="G35" s="20" t="s">
        <v>68</v>
      </c>
      <c r="H35" s="11">
        <f>IF(E35&gt;1900,IF(E35&gt;1957,0,(1958-E35)*2),"Viga! Sünniaasta puudub!")</f>
        <v>0</v>
      </c>
      <c r="I35" s="14">
        <v>103</v>
      </c>
      <c r="J35" s="14">
        <v>109</v>
      </c>
      <c r="K35" s="2">
        <f>SUM(H35:J35)</f>
        <v>212</v>
      </c>
      <c r="L35" s="2">
        <f>+I35+J35</f>
        <v>212</v>
      </c>
    </row>
    <row r="36" spans="1:12" x14ac:dyDescent="0.3">
      <c r="A36" s="13">
        <f>COUNTIF($F$2:F36,F36)</f>
        <v>12</v>
      </c>
      <c r="B36" s="13" t="str">
        <f t="shared" si="0"/>
        <v>naine12</v>
      </c>
      <c r="C36" s="10">
        <v>5</v>
      </c>
      <c r="D36" s="19" t="s">
        <v>42</v>
      </c>
      <c r="E36" s="20">
        <v>1951</v>
      </c>
      <c r="F36" s="21" t="s">
        <v>18</v>
      </c>
      <c r="G36" s="20" t="s">
        <v>13</v>
      </c>
      <c r="H36" s="11">
        <f>IF(E36&gt;1900,IF(E36&gt;1957,0,(1958-E36)*2),"Viga! Sünniaasta puudub!")</f>
        <v>14</v>
      </c>
      <c r="I36" s="16">
        <v>102</v>
      </c>
      <c r="J36" s="16">
        <v>95</v>
      </c>
      <c r="K36" s="2">
        <f>SUM(H36:J36)</f>
        <v>211</v>
      </c>
      <c r="L36" s="2">
        <f>+I36+J36</f>
        <v>197</v>
      </c>
    </row>
    <row r="37" spans="1:12" x14ac:dyDescent="0.3">
      <c r="A37" s="13">
        <f>COUNTIF($F$2:F37,F37)</f>
        <v>13</v>
      </c>
      <c r="B37" s="13" t="str">
        <f t="shared" si="0"/>
        <v>naine13</v>
      </c>
      <c r="C37" s="10">
        <v>9</v>
      </c>
      <c r="D37" s="19" t="s">
        <v>64</v>
      </c>
      <c r="E37" s="20">
        <v>1953</v>
      </c>
      <c r="F37" s="21" t="s">
        <v>18</v>
      </c>
      <c r="G37" s="20" t="s">
        <v>68</v>
      </c>
      <c r="H37" s="11">
        <f>IF(E37&gt;1900,IF(E37&gt;1957,0,(1958-E37)*2),"Viga! Sünniaasta puudub!")</f>
        <v>10</v>
      </c>
      <c r="I37" s="16">
        <v>92</v>
      </c>
      <c r="J37" s="16">
        <v>107</v>
      </c>
      <c r="K37" s="2">
        <f>SUM(H37:J37)</f>
        <v>209</v>
      </c>
      <c r="L37" s="2">
        <f>+I37+J37</f>
        <v>199</v>
      </c>
    </row>
    <row r="38" spans="1:12" x14ac:dyDescent="0.3">
      <c r="A38" s="13">
        <f>COUNTIF($F$2:F38,F38)</f>
        <v>24</v>
      </c>
      <c r="B38" s="13" t="str">
        <f t="shared" si="0"/>
        <v>mees24</v>
      </c>
      <c r="C38" s="10">
        <v>9</v>
      </c>
      <c r="D38" s="21" t="s">
        <v>67</v>
      </c>
      <c r="E38" s="22">
        <v>1953</v>
      </c>
      <c r="F38" s="21" t="s">
        <v>21</v>
      </c>
      <c r="G38" s="20" t="s">
        <v>68</v>
      </c>
      <c r="H38" s="11">
        <f>IF(E38&gt;1900,IF(E38&gt;1957,0,(1958-E38)*2),"Viga! Sünniaasta puudub!")</f>
        <v>10</v>
      </c>
      <c r="I38" s="14">
        <v>77</v>
      </c>
      <c r="J38" s="14">
        <v>117</v>
      </c>
      <c r="K38" s="2">
        <f>SUM(H38:J38)</f>
        <v>204</v>
      </c>
      <c r="L38" s="2">
        <f>+I38+J38</f>
        <v>194</v>
      </c>
    </row>
    <row r="39" spans="1:12" x14ac:dyDescent="0.3">
      <c r="A39" s="13">
        <f>COUNTIF($F$2:F39,F39)</f>
        <v>14</v>
      </c>
      <c r="B39" s="13" t="str">
        <f t="shared" si="0"/>
        <v>naine14</v>
      </c>
      <c r="C39" s="10">
        <v>7</v>
      </c>
      <c r="D39" s="19" t="s">
        <v>53</v>
      </c>
      <c r="E39" s="20">
        <v>1947</v>
      </c>
      <c r="F39" s="21" t="s">
        <v>18</v>
      </c>
      <c r="G39" s="20" t="s">
        <v>14</v>
      </c>
      <c r="H39" s="11">
        <f>IF(E39&gt;1900,IF(E39&gt;1957,0,(1958-E39)*2),"Viga! Sünniaasta puudub!")</f>
        <v>22</v>
      </c>
      <c r="I39" s="16">
        <v>87</v>
      </c>
      <c r="J39" s="16">
        <v>94</v>
      </c>
      <c r="K39" s="2">
        <f>SUM(H39:J39)</f>
        <v>203</v>
      </c>
      <c r="L39" s="2">
        <f>+I39+J39</f>
        <v>181</v>
      </c>
    </row>
    <row r="40" spans="1:12" x14ac:dyDescent="0.3">
      <c r="A40" s="13">
        <f>COUNTIF($F$2:F40,F40)</f>
        <v>25</v>
      </c>
      <c r="B40" s="13" t="str">
        <f t="shared" si="0"/>
        <v>mees25</v>
      </c>
      <c r="C40" s="10">
        <v>8</v>
      </c>
      <c r="D40" s="21" t="s">
        <v>62</v>
      </c>
      <c r="E40" s="22">
        <v>1960</v>
      </c>
      <c r="F40" s="21" t="s">
        <v>21</v>
      </c>
      <c r="G40" s="20" t="s">
        <v>58</v>
      </c>
      <c r="H40" s="11">
        <f>IF(E40&gt;1900,IF(E40&gt;1957,0,(1958-E40)*2),"Viga! Sünniaasta puudub!")</f>
        <v>0</v>
      </c>
      <c r="I40" s="16">
        <v>125</v>
      </c>
      <c r="J40" s="16">
        <v>77</v>
      </c>
      <c r="K40" s="2">
        <f>SUM(H40:J40)</f>
        <v>202</v>
      </c>
      <c r="L40" s="2">
        <f>+I40+J40</f>
        <v>202</v>
      </c>
    </row>
    <row r="41" spans="1:12" x14ac:dyDescent="0.3">
      <c r="A41" s="13">
        <f>COUNTIF($F$2:F41,F41)</f>
        <v>26</v>
      </c>
      <c r="B41" s="13" t="str">
        <f t="shared" si="0"/>
        <v>mees26</v>
      </c>
      <c r="C41" s="10">
        <v>5</v>
      </c>
      <c r="D41" s="19" t="s">
        <v>44</v>
      </c>
      <c r="E41" s="20">
        <v>1951</v>
      </c>
      <c r="F41" s="21" t="s">
        <v>21</v>
      </c>
      <c r="G41" s="20" t="s">
        <v>13</v>
      </c>
      <c r="H41" s="11">
        <f>IF(E41&gt;1900,IF(E41&gt;1957,0,(1958-E41)*2),"Viga! Sünniaasta puudub!")</f>
        <v>14</v>
      </c>
      <c r="I41" s="16">
        <v>101</v>
      </c>
      <c r="J41" s="16">
        <v>85</v>
      </c>
      <c r="K41" s="2">
        <f>SUM(H41:J41)</f>
        <v>200</v>
      </c>
      <c r="L41" s="2">
        <f>+I41+J41</f>
        <v>186</v>
      </c>
    </row>
    <row r="42" spans="1:12" x14ac:dyDescent="0.3">
      <c r="A42" s="13">
        <f>COUNTIF($F$2:F42,F42)</f>
        <v>27</v>
      </c>
      <c r="B42" s="13" t="str">
        <f t="shared" si="0"/>
        <v>mees27</v>
      </c>
      <c r="C42" s="10">
        <v>8</v>
      </c>
      <c r="D42" s="19" t="s">
        <v>59</v>
      </c>
      <c r="E42" s="20">
        <v>1952</v>
      </c>
      <c r="F42" s="21" t="s">
        <v>21</v>
      </c>
      <c r="G42" s="20" t="s">
        <v>58</v>
      </c>
      <c r="H42" s="11">
        <f>IF(E42&gt;1900,IF(E42&gt;1957,0,(1958-E42)*2),"Viga! Sünniaasta puudub!")</f>
        <v>12</v>
      </c>
      <c r="I42" s="16">
        <v>99</v>
      </c>
      <c r="J42" s="16">
        <v>88</v>
      </c>
      <c r="K42" s="2">
        <f>SUM(H42:J42)</f>
        <v>199</v>
      </c>
      <c r="L42" s="2">
        <f>+I42+J42</f>
        <v>187</v>
      </c>
    </row>
    <row r="43" spans="1:12" x14ac:dyDescent="0.3">
      <c r="A43" s="13">
        <f>COUNTIF($F$2:F43,F43)</f>
        <v>15</v>
      </c>
      <c r="B43" s="13" t="str">
        <f t="shared" si="0"/>
        <v>naine15</v>
      </c>
      <c r="C43" s="10">
        <v>5</v>
      </c>
      <c r="D43" s="19" t="s">
        <v>43</v>
      </c>
      <c r="E43" s="20">
        <v>1952</v>
      </c>
      <c r="F43" s="21" t="s">
        <v>18</v>
      </c>
      <c r="G43" s="20" t="s">
        <v>13</v>
      </c>
      <c r="H43" s="11">
        <f>IF(E43&gt;1900,IF(E43&gt;1957,0,(1958-E43)*2),"Viga! Sünniaasta puudub!")</f>
        <v>12</v>
      </c>
      <c r="I43" s="16">
        <v>82</v>
      </c>
      <c r="J43" s="16">
        <v>103</v>
      </c>
      <c r="K43" s="2">
        <f>SUM(H43:J43)</f>
        <v>197</v>
      </c>
      <c r="L43" s="2">
        <f>+I43+J43</f>
        <v>185</v>
      </c>
    </row>
    <row r="44" spans="1:12" x14ac:dyDescent="0.3">
      <c r="A44" s="13">
        <f>COUNTIF($F$2:F44,F44)</f>
        <v>16</v>
      </c>
      <c r="B44" s="13" t="str">
        <f t="shared" si="0"/>
        <v>naine16</v>
      </c>
      <c r="C44" s="10">
        <v>4</v>
      </c>
      <c r="D44" s="19" t="s">
        <v>37</v>
      </c>
      <c r="E44" s="20">
        <v>1970</v>
      </c>
      <c r="F44" s="21" t="s">
        <v>18</v>
      </c>
      <c r="G44" s="20" t="s">
        <v>36</v>
      </c>
      <c r="H44" s="11">
        <f>IF(E44&gt;1900,IF(E44&gt;1957,0,(1958-E44)*2),"Viga! Sünniaasta puudub!")</f>
        <v>0</v>
      </c>
      <c r="I44" s="16">
        <v>96</v>
      </c>
      <c r="J44" s="16">
        <v>92</v>
      </c>
      <c r="K44" s="2">
        <f>SUM(H44:J44)</f>
        <v>188</v>
      </c>
      <c r="L44" s="2">
        <f>+I44+J44</f>
        <v>188</v>
      </c>
    </row>
    <row r="45" spans="1:12" x14ac:dyDescent="0.3">
      <c r="A45" s="9">
        <f>COUNTIF($F$2:F45,F45)</f>
        <v>28</v>
      </c>
      <c r="B45" s="13" t="str">
        <f t="shared" si="0"/>
        <v>mees28</v>
      </c>
      <c r="C45" s="10">
        <v>9</v>
      </c>
      <c r="D45" s="19" t="s">
        <v>65</v>
      </c>
      <c r="E45" s="20">
        <v>1945</v>
      </c>
      <c r="F45" s="21" t="s">
        <v>21</v>
      </c>
      <c r="G45" s="20" t="s">
        <v>68</v>
      </c>
      <c r="H45" s="11">
        <f>IF(E45&gt;1900,IF(E45&gt;1957,0,(1958-E45)*2),"Viga! Sünniaasta puudub!")</f>
        <v>26</v>
      </c>
      <c r="I45" s="16">
        <v>74</v>
      </c>
      <c r="J45" s="16">
        <v>76</v>
      </c>
      <c r="K45" s="2">
        <f>SUM(H45:J45)</f>
        <v>176</v>
      </c>
      <c r="L45" s="2">
        <f>+I45+J45</f>
        <v>150</v>
      </c>
    </row>
    <row r="46" spans="1:12" x14ac:dyDescent="0.3">
      <c r="A46" s="9">
        <f>COUNTIF($F$2:F46,F46)</f>
        <v>29</v>
      </c>
      <c r="B46" s="13" t="str">
        <f t="shared" si="0"/>
        <v>mees29</v>
      </c>
      <c r="C46" s="10">
        <v>3</v>
      </c>
      <c r="D46" s="19" t="s">
        <v>31</v>
      </c>
      <c r="E46" s="20">
        <v>1976</v>
      </c>
      <c r="F46" s="21" t="s">
        <v>21</v>
      </c>
      <c r="G46" s="20" t="s">
        <v>30</v>
      </c>
      <c r="H46" s="11">
        <f>IF(E46&gt;1900,IF(E46&gt;1957,0,(1958-E46)*2),"Viga! Sünniaasta puudub!")</f>
        <v>0</v>
      </c>
      <c r="I46" s="17">
        <v>67</v>
      </c>
      <c r="J46" s="17">
        <v>84</v>
      </c>
      <c r="K46" s="2">
        <f>SUM(H46:J46)</f>
        <v>151</v>
      </c>
      <c r="L46" s="2">
        <f>+I46+J46</f>
        <v>151</v>
      </c>
    </row>
  </sheetData>
  <autoFilter ref="C1:L46" xr:uid="{E37B88FF-BAE5-4087-9490-F12C7AF12CF5}"/>
  <sortState xmlns:xlrd2="http://schemas.microsoft.com/office/spreadsheetml/2017/richdata2" ref="C2:L46">
    <sortCondition descending="1" ref="K2:K46"/>
  </sortState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B5293-2C27-44C3-92EA-25EE39BCA5C9}">
  <dimension ref="A3:G12"/>
  <sheetViews>
    <sheetView showGridLines="0" tabSelected="1" workbookViewId="0">
      <selection activeCell="C15" sqref="C15"/>
    </sheetView>
  </sheetViews>
  <sheetFormatPr defaultColWidth="8.7265625" defaultRowHeight="17.399999999999999" x14ac:dyDescent="0.3"/>
  <cols>
    <col min="1" max="7" width="12.90625" style="1" customWidth="1"/>
    <col min="8" max="16384" width="8.7265625" style="1"/>
  </cols>
  <sheetData>
    <row r="3" spans="1:7" ht="34.799999999999997" x14ac:dyDescent="0.3">
      <c r="A3" s="3" t="s">
        <v>1</v>
      </c>
      <c r="B3" s="3" t="s">
        <v>5</v>
      </c>
      <c r="C3" s="3" t="s">
        <v>2</v>
      </c>
      <c r="D3" s="3" t="s">
        <v>3</v>
      </c>
      <c r="E3" s="3" t="s">
        <v>4</v>
      </c>
      <c r="F3" s="4" t="s">
        <v>12</v>
      </c>
      <c r="G3" s="3" t="s">
        <v>11</v>
      </c>
    </row>
    <row r="4" spans="1:7" x14ac:dyDescent="0.3">
      <c r="A4" s="23" t="s">
        <v>70</v>
      </c>
      <c r="B4" s="2">
        <f>SUMIF(SISESTUS!$G:$G,A4,SISESTUS!H:H)</f>
        <v>142</v>
      </c>
      <c r="C4" s="2">
        <f>SUMIF(SISESTUS!$G:$G,$A4,SISESTUS!I:I)</f>
        <v>620</v>
      </c>
      <c r="D4" s="2">
        <f>SUMIF(SISESTUS!$G:$G,A4,SISESTUS!J:J)</f>
        <v>578</v>
      </c>
      <c r="E4" s="39">
        <f>SUMIF(SISESTUS!$G:$G,A4,SISESTUS!K:K)</f>
        <v>1340</v>
      </c>
      <c r="F4" s="2">
        <f>SUMIF(SISESTUS!$G:$G,A4,SISESTUS!L:L)</f>
        <v>1198</v>
      </c>
      <c r="G4" s="2">
        <f>RANK(E4,$E$4:$E$12)</f>
        <v>2</v>
      </c>
    </row>
    <row r="5" spans="1:7" x14ac:dyDescent="0.3">
      <c r="A5" s="23" t="s">
        <v>69</v>
      </c>
      <c r="B5" s="2">
        <f>SUMIF(SISESTUS!$G:$G,A5,SISESTUS!H:H)</f>
        <v>138</v>
      </c>
      <c r="C5" s="2">
        <f>SUMIF(SISESTUS!$G:$G,$A5,SISESTUS!I:I)</f>
        <v>561</v>
      </c>
      <c r="D5" s="2">
        <f>SUMIF(SISESTUS!$G:$G,A5,SISESTUS!J:J)</f>
        <v>646</v>
      </c>
      <c r="E5" s="38">
        <f>SUMIF(SISESTUS!$G:$G,A5,SISESTUS!K:K)</f>
        <v>1345</v>
      </c>
      <c r="F5" s="2">
        <f>SUMIF(SISESTUS!$G:$G,A5,SISESTUS!L:L)</f>
        <v>1207</v>
      </c>
      <c r="G5" s="2">
        <f t="shared" ref="G5:G12" si="0">RANK(E5,$E$4:$E$12)</f>
        <v>1</v>
      </c>
    </row>
    <row r="6" spans="1:7" x14ac:dyDescent="0.3">
      <c r="A6" s="11" t="s">
        <v>30</v>
      </c>
      <c r="B6" s="2">
        <f>SUMIF(SISESTUS!$G:$G,A6,SISESTUS!H:H)</f>
        <v>44</v>
      </c>
      <c r="C6" s="2">
        <f>SUMIF(SISESTUS!$G:$G,$A6,SISESTUS!I:I)</f>
        <v>521</v>
      </c>
      <c r="D6" s="2">
        <f>SUMIF(SISESTUS!$G:$G,A6,SISESTUS!J:J)</f>
        <v>649</v>
      </c>
      <c r="E6" s="2">
        <f>SUMIF(SISESTUS!$G:$G,A6,SISESTUS!K:K)</f>
        <v>1214</v>
      </c>
      <c r="F6" s="2">
        <f>SUMIF(SISESTUS!$G:$G,A6,SISESTUS!L:L)</f>
        <v>1170</v>
      </c>
      <c r="G6" s="2">
        <f t="shared" si="0"/>
        <v>4</v>
      </c>
    </row>
    <row r="7" spans="1:7" x14ac:dyDescent="0.3">
      <c r="A7" s="11" t="s">
        <v>36</v>
      </c>
      <c r="B7" s="2">
        <f>SUMIF(SISESTUS!$G:$G,A7,SISESTUS!H:H)</f>
        <v>2</v>
      </c>
      <c r="C7" s="2">
        <f>SUMIF(SISESTUS!$G:$G,$A7,SISESTUS!I:I)</f>
        <v>643</v>
      </c>
      <c r="D7" s="2">
        <f>SUMIF(SISESTUS!$G:$G,A7,SISESTUS!J:J)</f>
        <v>604</v>
      </c>
      <c r="E7" s="40">
        <f>SUMIF(SISESTUS!$G:$G,A7,SISESTUS!K:K)</f>
        <v>1249</v>
      </c>
      <c r="F7" s="2">
        <f>SUMIF(SISESTUS!$G:$G,A7,SISESTUS!L:L)</f>
        <v>1247</v>
      </c>
      <c r="G7" s="2">
        <f t="shared" si="0"/>
        <v>3</v>
      </c>
    </row>
    <row r="8" spans="1:7" x14ac:dyDescent="0.3">
      <c r="A8" s="11" t="s">
        <v>13</v>
      </c>
      <c r="B8" s="2">
        <f>SUMIF(SISESTUS!$G:$G,A8,SISESTUS!H:H)</f>
        <v>84</v>
      </c>
      <c r="C8" s="2">
        <f>SUMIF(SISESTUS!$G:$G,$A8,SISESTUS!I:I)</f>
        <v>502</v>
      </c>
      <c r="D8" s="2">
        <f>SUMIF(SISESTUS!$G:$G,A8,SISESTUS!J:J)</f>
        <v>515</v>
      </c>
      <c r="E8" s="2">
        <f>SUMIF(SISESTUS!$G:$G,A8,SISESTUS!K:K)</f>
        <v>1101</v>
      </c>
      <c r="F8" s="2">
        <f>SUMIF(SISESTUS!$G:$G,A8,SISESTUS!L:L)</f>
        <v>1017</v>
      </c>
      <c r="G8" s="2">
        <f t="shared" si="0"/>
        <v>8</v>
      </c>
    </row>
    <row r="9" spans="1:7" x14ac:dyDescent="0.3">
      <c r="A9" s="11" t="s">
        <v>47</v>
      </c>
      <c r="B9" s="2">
        <f>SUMIF(SISESTUS!$G:$G,A9,SISESTUS!H:H)</f>
        <v>18</v>
      </c>
      <c r="C9" s="2">
        <f>SUMIF(SISESTUS!$G:$G,$A9,SISESTUS!I:I)</f>
        <v>587</v>
      </c>
      <c r="D9" s="2">
        <f>SUMIF(SISESTUS!$G:$G,A9,SISESTUS!J:J)</f>
        <v>606</v>
      </c>
      <c r="E9" s="2">
        <f>SUMIF(SISESTUS!$G:$G,A9,SISESTUS!K:K)</f>
        <v>1211</v>
      </c>
      <c r="F9" s="2">
        <f>SUMIF(SISESTUS!$G:$G,A9,SISESTUS!L:L)</f>
        <v>1193</v>
      </c>
      <c r="G9" s="2">
        <f t="shared" si="0"/>
        <v>5</v>
      </c>
    </row>
    <row r="10" spans="1:7" x14ac:dyDescent="0.3">
      <c r="A10" s="11" t="s">
        <v>14</v>
      </c>
      <c r="B10" s="2">
        <f>SUMIF(SISESTUS!$G:$G,A10,SISESTUS!H:H)</f>
        <v>114</v>
      </c>
      <c r="C10" s="2">
        <f>SUMIF(SISESTUS!$G:$G,$A10,SISESTUS!I:I)</f>
        <v>526</v>
      </c>
      <c r="D10" s="2">
        <f>SUMIF(SISESTUS!$G:$G,A10,SISESTUS!J:J)</f>
        <v>538</v>
      </c>
      <c r="E10" s="2">
        <f>SUMIF(SISESTUS!$G:$G,A10,SISESTUS!K:K)</f>
        <v>1178</v>
      </c>
      <c r="F10" s="2">
        <f>SUMIF(SISESTUS!$G:$G,A10,SISESTUS!L:L)</f>
        <v>1064</v>
      </c>
      <c r="G10" s="2">
        <f t="shared" si="0"/>
        <v>6</v>
      </c>
    </row>
    <row r="11" spans="1:7" x14ac:dyDescent="0.3">
      <c r="A11" s="11" t="s">
        <v>58</v>
      </c>
      <c r="B11" s="2">
        <f>SUMIF(SISESTUS!$G:$G,A11,SISESTUS!H:H)</f>
        <v>12</v>
      </c>
      <c r="C11" s="2">
        <f>SUMIF(SISESTUS!$G:$G,$A11,SISESTUS!I:I)</f>
        <v>608</v>
      </c>
      <c r="D11" s="2">
        <f>SUMIF(SISESTUS!$G:$G,A11,SISESTUS!J:J)</f>
        <v>533</v>
      </c>
      <c r="E11" s="2">
        <f>SUMIF(SISESTUS!$G:$G,A11,SISESTUS!K:K)</f>
        <v>1153</v>
      </c>
      <c r="F11" s="2">
        <f>SUMIF(SISESTUS!$G:$G,A11,SISESTUS!L:L)</f>
        <v>1141</v>
      </c>
      <c r="G11" s="2">
        <f t="shared" si="0"/>
        <v>7</v>
      </c>
    </row>
    <row r="12" spans="1:7" x14ac:dyDescent="0.3">
      <c r="A12" s="11" t="s">
        <v>68</v>
      </c>
      <c r="B12" s="2">
        <f>SUMIF(SISESTUS!$G:$G,A12,SISESTUS!H:H)</f>
        <v>76</v>
      </c>
      <c r="C12" s="2">
        <f>SUMIF(SISESTUS!$G:$G,$A12,SISESTUS!I:I)</f>
        <v>438</v>
      </c>
      <c r="D12" s="2">
        <f>SUMIF(SISESTUS!$G:$G,A12,SISESTUS!J:J)</f>
        <v>502</v>
      </c>
      <c r="E12" s="2">
        <f>SUMIF(SISESTUS!$G:$G,A12,SISESTUS!K:K)</f>
        <v>1016</v>
      </c>
      <c r="F12" s="2">
        <f>SUMIF(SISESTUS!$G:$G,A12,SISESTUS!L:L)</f>
        <v>940</v>
      </c>
      <c r="G12" s="2">
        <f t="shared" si="0"/>
        <v>9</v>
      </c>
    </row>
  </sheetData>
  <sortState xmlns:xlrd2="http://schemas.microsoft.com/office/spreadsheetml/2017/richdata2" ref="A4:G10">
    <sortCondition ref="A4:A10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0D02-A329-4426-BF29-4B6E9971042D}">
  <dimension ref="A1:K36"/>
  <sheetViews>
    <sheetView showGridLines="0" topLeftCell="B1" workbookViewId="0">
      <selection activeCell="K5" sqref="K5"/>
    </sheetView>
  </sheetViews>
  <sheetFormatPr defaultRowHeight="14.4" x14ac:dyDescent="0.3"/>
  <cols>
    <col min="1" max="1" width="6.81640625" style="27" hidden="1" customWidth="1"/>
    <col min="2" max="2" width="5" style="27" bestFit="1" customWidth="1"/>
    <col min="3" max="3" width="17.08984375" style="27" bestFit="1" customWidth="1"/>
    <col min="4" max="4" width="11.26953125" style="37" bestFit="1" customWidth="1"/>
    <col min="5" max="5" width="5.81640625" style="37" bestFit="1" customWidth="1"/>
    <col min="6" max="6" width="10.36328125" style="37" bestFit="1" customWidth="1"/>
    <col min="7" max="7" width="8.1796875" style="37" bestFit="1" customWidth="1"/>
    <col min="8" max="9" width="3.26953125" style="37" bestFit="1" customWidth="1"/>
    <col min="10" max="10" width="6.90625" style="37" bestFit="1" customWidth="1"/>
    <col min="11" max="11" width="9.7265625" style="37" customWidth="1"/>
    <col min="12" max="16384" width="8.7265625" style="27"/>
  </cols>
  <sheetData>
    <row r="1" spans="1:11" s="24" customFormat="1" ht="54" customHeight="1" x14ac:dyDescent="0.3">
      <c r="A1" s="24" t="str" cm="1">
        <f t="array" aca="1" ref="A1" ca="1">MID(CELL("filename",A1),FIND("]",CELL("filename",A1))+1,255)</f>
        <v>Mees</v>
      </c>
      <c r="B1" s="45" t="s">
        <v>11</v>
      </c>
      <c r="C1" s="25" t="s">
        <v>0</v>
      </c>
      <c r="D1" s="25" t="s">
        <v>7</v>
      </c>
      <c r="E1" s="25" t="s">
        <v>6</v>
      </c>
      <c r="F1" s="25" t="s">
        <v>1</v>
      </c>
      <c r="G1" s="25" t="s">
        <v>5</v>
      </c>
      <c r="H1" s="25" t="s">
        <v>2</v>
      </c>
      <c r="I1" s="25" t="s">
        <v>3</v>
      </c>
      <c r="J1" s="25" t="s">
        <v>4</v>
      </c>
      <c r="K1" s="26" t="s">
        <v>12</v>
      </c>
    </row>
    <row r="2" spans="1:11" x14ac:dyDescent="0.3">
      <c r="A2" s="27" t="str">
        <f ca="1">$A$1&amp;ROW()-1</f>
        <v>Mees1</v>
      </c>
      <c r="B2" s="28">
        <v>1</v>
      </c>
      <c r="C2" s="28" t="str">
        <f ca="1">IFERROR(VLOOKUP($A2,SISESTUS!$B$2:$L$95,COLUMN(),FALSE),"")</f>
        <v>Aimar Poom</v>
      </c>
      <c r="D2" s="36">
        <f ca="1">IFERROR(VLOOKUP($A2,SISESTUS!$B$2:$L$95,COLUMN(),FALSE),"")</f>
        <v>1980</v>
      </c>
      <c r="E2" s="36" t="str">
        <f ca="1">IFERROR(VLOOKUP($A2,SISESTUS!$B$2:$L$95,COLUMN(),FALSE),"")</f>
        <v>mees</v>
      </c>
      <c r="F2" s="36" t="str">
        <f ca="1">IFERROR(VLOOKUP($A2,SISESTUS!$B$2:$L$95,COLUMN(),FALSE),"")</f>
        <v>Petank</v>
      </c>
      <c r="G2" s="36">
        <f ca="1">IFERROR(VLOOKUP($A2,SISESTUS!$B$2:$L$95,COLUMN(),FALSE),"")</f>
        <v>0</v>
      </c>
      <c r="H2" s="36">
        <f ca="1">IFERROR(VLOOKUP($A2,SISESTUS!$B$2:$L$95,COLUMN(),FALSE),"")</f>
        <v>152</v>
      </c>
      <c r="I2" s="36">
        <f ca="1">IFERROR(VLOOKUP($A2,SISESTUS!$B$2:$L$95,COLUMN(),FALSE),"")</f>
        <v>207</v>
      </c>
      <c r="J2" s="36">
        <f ca="1">IFERROR(VLOOKUP($A2,SISESTUS!$B$2:$L$95,COLUMN(),FALSE),"")</f>
        <v>359</v>
      </c>
      <c r="K2" s="36">
        <f ca="1">IFERROR(VLOOKUP($A2,SISESTUS!$B$2:$L$95,COLUMN(),FALSE),"")</f>
        <v>359</v>
      </c>
    </row>
    <row r="3" spans="1:11" x14ac:dyDescent="0.3">
      <c r="A3" s="27" t="str">
        <f t="shared" ref="A3:A36" ca="1" si="0">$A$1&amp;ROW()-1</f>
        <v>Mees2</v>
      </c>
      <c r="B3" s="28">
        <v>2</v>
      </c>
      <c r="C3" s="28" t="str">
        <f ca="1">IFERROR(VLOOKUP($A3,SISESTUS!$B$2:$L$95,COLUMN(),FALSE),"")</f>
        <v>Kalev Hirmat</v>
      </c>
      <c r="D3" s="36">
        <f ca="1">IFERROR(VLOOKUP($A3,SISESTUS!$B$2:$L$95,COLUMN(),FALSE),"")</f>
        <v>1937</v>
      </c>
      <c r="E3" s="36" t="str">
        <f ca="1">IFERROR(VLOOKUP($A3,SISESTUS!$B$2:$L$95,COLUMN(),FALSE),"")</f>
        <v>mees</v>
      </c>
      <c r="F3" s="36" t="str">
        <f ca="1">IFERROR(VLOOKUP($A3,SISESTUS!$B$2:$L$95,COLUMN(),FALSE),"")</f>
        <v>Bowling II</v>
      </c>
      <c r="G3" s="36">
        <f ca="1">IFERROR(VLOOKUP($A3,SISESTUS!$B$2:$L$95,COLUMN(),FALSE),"")</f>
        <v>42</v>
      </c>
      <c r="H3" s="36">
        <f ca="1">IFERROR(VLOOKUP($A3,SISESTUS!$B$2:$L$95,COLUMN(),FALSE),"")</f>
        <v>151</v>
      </c>
      <c r="I3" s="36">
        <f ca="1">IFERROR(VLOOKUP($A3,SISESTUS!$B$2:$L$95,COLUMN(),FALSE),"")</f>
        <v>159</v>
      </c>
      <c r="J3" s="36">
        <f ca="1">IFERROR(VLOOKUP($A3,SISESTUS!$B$2:$L$95,COLUMN(),FALSE),"")</f>
        <v>352</v>
      </c>
      <c r="K3" s="36">
        <f ca="1">IFERROR(VLOOKUP($A3,SISESTUS!$B$2:$L$95,COLUMN(),FALSE),"")</f>
        <v>310</v>
      </c>
    </row>
    <row r="4" spans="1:11" x14ac:dyDescent="0.3">
      <c r="A4" s="27" t="str">
        <f t="shared" ca="1" si="0"/>
        <v>Mees3</v>
      </c>
      <c r="B4" s="28">
        <v>3</v>
      </c>
      <c r="C4" s="28" t="str">
        <f ca="1">IFERROR(VLOOKUP($A4,SISESTUS!$B$2:$L$95,COLUMN(),FALSE),"")</f>
        <v>Peeter Zirk</v>
      </c>
      <c r="D4" s="36">
        <f ca="1">IFERROR(VLOOKUP($A4,SISESTUS!$B$2:$L$95,COLUMN(),FALSE),"")</f>
        <v>1950</v>
      </c>
      <c r="E4" s="36" t="str">
        <f ca="1">IFERROR(VLOOKUP($A4,SISESTUS!$B$2:$L$95,COLUMN(),FALSE),"")</f>
        <v>mees</v>
      </c>
      <c r="F4" s="36" t="str">
        <f ca="1">IFERROR(VLOOKUP($A4,SISESTUS!$B$2:$L$95,COLUMN(),FALSE),"")</f>
        <v>Bowling I</v>
      </c>
      <c r="G4" s="36">
        <f ca="1">IFERROR(VLOOKUP($A4,SISESTUS!$B$2:$L$95,COLUMN(),FALSE),"")</f>
        <v>16</v>
      </c>
      <c r="H4" s="36">
        <f ca="1">IFERROR(VLOOKUP($A4,SISESTUS!$B$2:$L$95,COLUMN(),FALSE),"")</f>
        <v>156</v>
      </c>
      <c r="I4" s="36">
        <f ca="1">IFERROR(VLOOKUP($A4,SISESTUS!$B$2:$L$95,COLUMN(),FALSE),"")</f>
        <v>123</v>
      </c>
      <c r="J4" s="36">
        <f ca="1">IFERROR(VLOOKUP($A4,SISESTUS!$B$2:$L$95,COLUMN(),FALSE),"")</f>
        <v>295</v>
      </c>
      <c r="K4" s="36">
        <f ca="1">IFERROR(VLOOKUP($A4,SISESTUS!$B$2:$L$95,COLUMN(),FALSE),"")</f>
        <v>279</v>
      </c>
    </row>
    <row r="5" spans="1:11" x14ac:dyDescent="0.3">
      <c r="A5" s="27" t="str">
        <f t="shared" ca="1" si="0"/>
        <v>Mees4</v>
      </c>
      <c r="B5" s="28">
        <v>4</v>
      </c>
      <c r="C5" s="28" t="str">
        <f ca="1">IFERROR(VLOOKUP($A5,SISESTUS!$B$2:$L$95,COLUMN(),FALSE),"")</f>
        <v>Rein Jaani</v>
      </c>
      <c r="D5" s="36">
        <f ca="1">IFERROR(VLOOKUP($A5,SISESTUS!$B$2:$L$95,COLUMN(),FALSE),"")</f>
        <v>1935</v>
      </c>
      <c r="E5" s="36" t="str">
        <f ca="1">IFERROR(VLOOKUP($A5,SISESTUS!$B$2:$L$95,COLUMN(),FALSE),"")</f>
        <v>mees</v>
      </c>
      <c r="F5" s="36" t="str">
        <f ca="1">IFERROR(VLOOKUP($A5,SISESTUS!$B$2:$L$95,COLUMN(),FALSE),"")</f>
        <v>Bowling I</v>
      </c>
      <c r="G5" s="36">
        <f ca="1">IFERROR(VLOOKUP($A5,SISESTUS!$B$2:$L$95,COLUMN(),FALSE),"")</f>
        <v>46</v>
      </c>
      <c r="H5" s="36">
        <f ca="1">IFERROR(VLOOKUP($A5,SISESTUS!$B$2:$L$95,COLUMN(),FALSE),"")</f>
        <v>113</v>
      </c>
      <c r="I5" s="36">
        <f ca="1">IFERROR(VLOOKUP($A5,SISESTUS!$B$2:$L$95,COLUMN(),FALSE),"")</f>
        <v>125</v>
      </c>
      <c r="J5" s="36">
        <f ca="1">IFERROR(VLOOKUP($A5,SISESTUS!$B$2:$L$95,COLUMN(),FALSE),"")</f>
        <v>284</v>
      </c>
      <c r="K5" s="36">
        <f ca="1">IFERROR(VLOOKUP($A5,SISESTUS!$B$2:$L$95,COLUMN(),FALSE),"")</f>
        <v>238</v>
      </c>
    </row>
    <row r="6" spans="1:11" x14ac:dyDescent="0.3">
      <c r="A6" s="27" t="str">
        <f t="shared" ca="1" si="0"/>
        <v>Mees5</v>
      </c>
      <c r="B6" s="28">
        <v>5</v>
      </c>
      <c r="C6" s="28" t="str">
        <f ca="1">IFERROR(VLOOKUP($A6,SISESTUS!$B$2:$L$95,COLUMN(),FALSE),"")</f>
        <v>Levo Lemetti</v>
      </c>
      <c r="D6" s="36">
        <f ca="1">IFERROR(VLOOKUP($A6,SISESTUS!$B$2:$L$95,COLUMN(),FALSE),"")</f>
        <v>1938</v>
      </c>
      <c r="E6" s="36" t="str">
        <f ca="1">IFERROR(VLOOKUP($A6,SISESTUS!$B$2:$L$95,COLUMN(),FALSE),"")</f>
        <v>mees</v>
      </c>
      <c r="F6" s="36" t="str">
        <f ca="1">IFERROR(VLOOKUP($A6,SISESTUS!$B$2:$L$95,COLUMN(),FALSE),"")</f>
        <v>Kodukotus II</v>
      </c>
      <c r="G6" s="36">
        <f ca="1">IFERROR(VLOOKUP($A6,SISESTUS!$B$2:$L$95,COLUMN(),FALSE),"")</f>
        <v>40</v>
      </c>
      <c r="H6" s="36">
        <f ca="1">IFERROR(VLOOKUP($A6,SISESTUS!$B$2:$L$95,COLUMN(),FALSE),"")</f>
        <v>130</v>
      </c>
      <c r="I6" s="36">
        <f ca="1">IFERROR(VLOOKUP($A6,SISESTUS!$B$2:$L$95,COLUMN(),FALSE),"")</f>
        <v>111</v>
      </c>
      <c r="J6" s="36">
        <f ca="1">IFERROR(VLOOKUP($A6,SISESTUS!$B$2:$L$95,COLUMN(),FALSE),"")</f>
        <v>281</v>
      </c>
      <c r="K6" s="36">
        <f ca="1">IFERROR(VLOOKUP($A6,SISESTUS!$B$2:$L$95,COLUMN(),FALSE),"")</f>
        <v>241</v>
      </c>
    </row>
    <row r="7" spans="1:11" x14ac:dyDescent="0.3">
      <c r="A7" s="27" t="str">
        <f t="shared" ca="1" si="0"/>
        <v>Mees6</v>
      </c>
      <c r="B7" s="28">
        <v>6</v>
      </c>
      <c r="C7" s="28" t="str">
        <f ca="1">IFERROR(VLOOKUP($A7,SISESTUS!$B$2:$L$95,COLUMN(),FALSE),"")</f>
        <v>Andrus Mutli</v>
      </c>
      <c r="D7" s="36">
        <f ca="1">IFERROR(VLOOKUP($A7,SISESTUS!$B$2:$L$95,COLUMN(),FALSE),"")</f>
        <v>1969</v>
      </c>
      <c r="E7" s="36" t="str">
        <f ca="1">IFERROR(VLOOKUP($A7,SISESTUS!$B$2:$L$95,COLUMN(),FALSE),"")</f>
        <v>mees</v>
      </c>
      <c r="F7" s="36" t="str">
        <f ca="1">IFERROR(VLOOKUP($A7,SISESTUS!$B$2:$L$95,COLUMN(),FALSE),"")</f>
        <v>Kevek I</v>
      </c>
      <c r="G7" s="36">
        <f ca="1">IFERROR(VLOOKUP($A7,SISESTUS!$B$2:$L$95,COLUMN(),FALSE),"")</f>
        <v>0</v>
      </c>
      <c r="H7" s="36">
        <f ca="1">IFERROR(VLOOKUP($A7,SISESTUS!$B$2:$L$95,COLUMN(),FALSE),"")</f>
        <v>101</v>
      </c>
      <c r="I7" s="36">
        <f ca="1">IFERROR(VLOOKUP($A7,SISESTUS!$B$2:$L$95,COLUMN(),FALSE),"")</f>
        <v>179</v>
      </c>
      <c r="J7" s="36">
        <f ca="1">IFERROR(VLOOKUP($A7,SISESTUS!$B$2:$L$95,COLUMN(),FALSE),"")</f>
        <v>280</v>
      </c>
      <c r="K7" s="36">
        <f ca="1">IFERROR(VLOOKUP($A7,SISESTUS!$B$2:$L$95,COLUMN(),FALSE),"")</f>
        <v>280</v>
      </c>
    </row>
    <row r="8" spans="1:11" x14ac:dyDescent="0.3">
      <c r="A8" s="27" t="str">
        <f t="shared" ca="1" si="0"/>
        <v>Mees7</v>
      </c>
      <c r="B8" s="28">
        <v>7</v>
      </c>
      <c r="C8" s="28" t="str">
        <f ca="1">IFERROR(VLOOKUP($A8,SISESTUS!$B$2:$L$95,COLUMN(),FALSE),"")</f>
        <v>Aadi Juus</v>
      </c>
      <c r="D8" s="36">
        <f ca="1">IFERROR(VLOOKUP($A8,SISESTUS!$B$2:$L$95,COLUMN(),FALSE),"")</f>
        <v>1957</v>
      </c>
      <c r="E8" s="36" t="str">
        <f ca="1">IFERROR(VLOOKUP($A8,SISESTUS!$B$2:$L$95,COLUMN(),FALSE),"")</f>
        <v>mees</v>
      </c>
      <c r="F8" s="36" t="str">
        <f ca="1">IFERROR(VLOOKUP($A8,SISESTUS!$B$2:$L$95,COLUMN(),FALSE),"")</f>
        <v>Kevek I</v>
      </c>
      <c r="G8" s="36">
        <f ca="1">IFERROR(VLOOKUP($A8,SISESTUS!$B$2:$L$95,COLUMN(),FALSE),"")</f>
        <v>2</v>
      </c>
      <c r="H8" s="36">
        <f ca="1">IFERROR(VLOOKUP($A8,SISESTUS!$B$2:$L$95,COLUMN(),FALSE),"")</f>
        <v>146</v>
      </c>
      <c r="I8" s="36">
        <f ca="1">IFERROR(VLOOKUP($A8,SISESTUS!$B$2:$L$95,COLUMN(),FALSE),"")</f>
        <v>128</v>
      </c>
      <c r="J8" s="36">
        <f ca="1">IFERROR(VLOOKUP($A8,SISESTUS!$B$2:$L$95,COLUMN(),FALSE),"")</f>
        <v>276</v>
      </c>
      <c r="K8" s="36">
        <f ca="1">IFERROR(VLOOKUP($A8,SISESTUS!$B$2:$L$95,COLUMN(),FALSE),"")</f>
        <v>274</v>
      </c>
    </row>
    <row r="9" spans="1:11" x14ac:dyDescent="0.3">
      <c r="A9" s="27" t="str">
        <f t="shared" ca="1" si="0"/>
        <v>Mees8</v>
      </c>
      <c r="B9" s="28">
        <v>8</v>
      </c>
      <c r="C9" s="28" t="str">
        <f ca="1">IFERROR(VLOOKUP($A9,SISESTUS!$B$2:$L$95,COLUMN(),FALSE),"")</f>
        <v>Peeter Veske</v>
      </c>
      <c r="D9" s="36">
        <f ca="1">IFERROR(VLOOKUP($A9,SISESTUS!$B$2:$L$95,COLUMN(),FALSE),"")</f>
        <v>1960</v>
      </c>
      <c r="E9" s="36" t="str">
        <f ca="1">IFERROR(VLOOKUP($A9,SISESTUS!$B$2:$L$95,COLUMN(),FALSE),"")</f>
        <v>mees</v>
      </c>
      <c r="F9" s="36" t="str">
        <f ca="1">IFERROR(VLOOKUP($A9,SISESTUS!$B$2:$L$95,COLUMN(),FALSE),"")</f>
        <v>Garaaž</v>
      </c>
      <c r="G9" s="36">
        <f ca="1">IFERROR(VLOOKUP($A9,SISESTUS!$B$2:$L$95,COLUMN(),FALSE),"")</f>
        <v>0</v>
      </c>
      <c r="H9" s="36">
        <f ca="1">IFERROR(VLOOKUP($A9,SISESTUS!$B$2:$L$95,COLUMN(),FALSE),"")</f>
        <v>131</v>
      </c>
      <c r="I9" s="36">
        <f ca="1">IFERROR(VLOOKUP($A9,SISESTUS!$B$2:$L$95,COLUMN(),FALSE),"")</f>
        <v>141</v>
      </c>
      <c r="J9" s="36">
        <f ca="1">IFERROR(VLOOKUP($A9,SISESTUS!$B$2:$L$95,COLUMN(),FALSE),"")</f>
        <v>272</v>
      </c>
      <c r="K9" s="36">
        <f ca="1">IFERROR(VLOOKUP($A9,SISESTUS!$B$2:$L$95,COLUMN(),FALSE),"")</f>
        <v>272</v>
      </c>
    </row>
    <row r="10" spans="1:11" x14ac:dyDescent="0.3">
      <c r="A10" s="27" t="str">
        <f t="shared" ca="1" si="0"/>
        <v>Mees9</v>
      </c>
      <c r="B10" s="28">
        <v>9</v>
      </c>
      <c r="C10" s="28" t="str">
        <f ca="1">IFERROR(VLOOKUP($A10,SISESTUS!$B$2:$L$95,COLUMN(),FALSE),"")</f>
        <v>Anatoli Vassiljev</v>
      </c>
      <c r="D10" s="36">
        <f ca="1">IFERROR(VLOOKUP($A10,SISESTUS!$B$2:$L$95,COLUMN(),FALSE),"")</f>
        <v>1954</v>
      </c>
      <c r="E10" s="36" t="str">
        <f ca="1">IFERROR(VLOOKUP($A10,SISESTUS!$B$2:$L$95,COLUMN(),FALSE),"")</f>
        <v>mees</v>
      </c>
      <c r="F10" s="36" t="str">
        <f ca="1">IFERROR(VLOOKUP($A10,SISESTUS!$B$2:$L$95,COLUMN(),FALSE),"")</f>
        <v>Kodukotus I</v>
      </c>
      <c r="G10" s="36">
        <f ca="1">IFERROR(VLOOKUP($A10,SISESTUS!$B$2:$L$95,COLUMN(),FALSE),"")</f>
        <v>8</v>
      </c>
      <c r="H10" s="36">
        <f ca="1">IFERROR(VLOOKUP($A10,SISESTUS!$B$2:$L$95,COLUMN(),FALSE),"")</f>
        <v>134</v>
      </c>
      <c r="I10" s="36">
        <f ca="1">IFERROR(VLOOKUP($A10,SISESTUS!$B$2:$L$95,COLUMN(),FALSE),"")</f>
        <v>126</v>
      </c>
      <c r="J10" s="36">
        <f ca="1">IFERROR(VLOOKUP($A10,SISESTUS!$B$2:$L$95,COLUMN(),FALSE),"")</f>
        <v>268</v>
      </c>
      <c r="K10" s="36">
        <f ca="1">IFERROR(VLOOKUP($A10,SISESTUS!$B$2:$L$95,COLUMN(),FALSE),"")</f>
        <v>260</v>
      </c>
    </row>
    <row r="11" spans="1:11" x14ac:dyDescent="0.3">
      <c r="A11" s="27" t="str">
        <f t="shared" ca="1" si="0"/>
        <v>Mees10</v>
      </c>
      <c r="B11" s="28">
        <v>10</v>
      </c>
      <c r="C11" s="28" t="str">
        <f ca="1">IFERROR(VLOOKUP($A11,SISESTUS!$B$2:$L$95,COLUMN(),FALSE),"")</f>
        <v>Enn Kivisaar</v>
      </c>
      <c r="D11" s="36">
        <f ca="1">IFERROR(VLOOKUP($A11,SISESTUS!$B$2:$L$95,COLUMN(),FALSE),"")</f>
        <v>1949</v>
      </c>
      <c r="E11" s="36" t="str">
        <f ca="1">IFERROR(VLOOKUP($A11,SISESTUS!$B$2:$L$95,COLUMN(),FALSE),"")</f>
        <v>mees</v>
      </c>
      <c r="F11" s="36" t="str">
        <f ca="1">IFERROR(VLOOKUP($A11,SISESTUS!$B$2:$L$95,COLUMN(),FALSE),"")</f>
        <v>Kevek II</v>
      </c>
      <c r="G11" s="36">
        <f ca="1">IFERROR(VLOOKUP($A11,SISESTUS!$B$2:$L$95,COLUMN(),FALSE),"")</f>
        <v>18</v>
      </c>
      <c r="H11" s="36">
        <f ca="1">IFERROR(VLOOKUP($A11,SISESTUS!$B$2:$L$95,COLUMN(),FALSE),"")</f>
        <v>114</v>
      </c>
      <c r="I11" s="36">
        <f ca="1">IFERROR(VLOOKUP($A11,SISESTUS!$B$2:$L$95,COLUMN(),FALSE),"")</f>
        <v>135</v>
      </c>
      <c r="J11" s="36">
        <f ca="1">IFERROR(VLOOKUP($A11,SISESTUS!$B$2:$L$95,COLUMN(),FALSE),"")</f>
        <v>267</v>
      </c>
      <c r="K11" s="36">
        <f ca="1">IFERROR(VLOOKUP($A11,SISESTUS!$B$2:$L$95,COLUMN(),FALSE),"")</f>
        <v>249</v>
      </c>
    </row>
    <row r="12" spans="1:11" x14ac:dyDescent="0.3">
      <c r="A12" s="27" t="str">
        <f t="shared" ca="1" si="0"/>
        <v>Mees11</v>
      </c>
      <c r="B12" s="28">
        <v>11</v>
      </c>
      <c r="C12" s="28" t="str">
        <f ca="1">IFERROR(VLOOKUP($A12,SISESTUS!$B$2:$L$95,COLUMN(),FALSE),"")</f>
        <v>Veiko Randaru</v>
      </c>
      <c r="D12" s="36">
        <f ca="1">IFERROR(VLOOKUP($A12,SISESTUS!$B$2:$L$95,COLUMN(),FALSE),"")</f>
        <v>1967</v>
      </c>
      <c r="E12" s="36" t="str">
        <f ca="1">IFERROR(VLOOKUP($A12,SISESTUS!$B$2:$L$95,COLUMN(),FALSE),"")</f>
        <v>mees</v>
      </c>
      <c r="F12" s="36" t="str">
        <f ca="1">IFERROR(VLOOKUP($A12,SISESTUS!$B$2:$L$95,COLUMN(),FALSE),"")</f>
        <v>Kevek II</v>
      </c>
      <c r="G12" s="36">
        <f ca="1">IFERROR(VLOOKUP($A12,SISESTUS!$B$2:$L$95,COLUMN(),FALSE),"")</f>
        <v>0</v>
      </c>
      <c r="H12" s="36">
        <f ca="1">IFERROR(VLOOKUP($A12,SISESTUS!$B$2:$L$95,COLUMN(),FALSE),"")</f>
        <v>151</v>
      </c>
      <c r="I12" s="36">
        <f ca="1">IFERROR(VLOOKUP($A12,SISESTUS!$B$2:$L$95,COLUMN(),FALSE),"")</f>
        <v>108</v>
      </c>
      <c r="J12" s="36">
        <f ca="1">IFERROR(VLOOKUP($A12,SISESTUS!$B$2:$L$95,COLUMN(),FALSE),"")</f>
        <v>259</v>
      </c>
      <c r="K12" s="36">
        <f ca="1">IFERROR(VLOOKUP($A12,SISESTUS!$B$2:$L$95,COLUMN(),FALSE),"")</f>
        <v>259</v>
      </c>
    </row>
    <row r="13" spans="1:11" x14ac:dyDescent="0.3">
      <c r="A13" s="27" t="str">
        <f t="shared" ca="1" si="0"/>
        <v>Mees12</v>
      </c>
      <c r="B13" s="28">
        <v>12</v>
      </c>
      <c r="C13" s="28" t="str">
        <f ca="1">IFERROR(VLOOKUP($A13,SISESTUS!$B$2:$L$95,COLUMN(),FALSE),"")</f>
        <v>Harri Otsa</v>
      </c>
      <c r="D13" s="36">
        <f ca="1">IFERROR(VLOOKUP($A13,SISESTUS!$B$2:$L$95,COLUMN(),FALSE),"")</f>
        <v>1944</v>
      </c>
      <c r="E13" s="36" t="str">
        <f ca="1">IFERROR(VLOOKUP($A13,SISESTUS!$B$2:$L$95,COLUMN(),FALSE),"")</f>
        <v>mees</v>
      </c>
      <c r="F13" s="36" t="str">
        <f ca="1">IFERROR(VLOOKUP($A13,SISESTUS!$B$2:$L$95,COLUMN(),FALSE),"")</f>
        <v>Bowling II</v>
      </c>
      <c r="G13" s="36">
        <f ca="1">IFERROR(VLOOKUP($A13,SISESTUS!$B$2:$L$95,COLUMN(),FALSE),"")</f>
        <v>28</v>
      </c>
      <c r="H13" s="36">
        <f ca="1">IFERROR(VLOOKUP($A13,SISESTUS!$B$2:$L$95,COLUMN(),FALSE),"")</f>
        <v>97</v>
      </c>
      <c r="I13" s="36">
        <f ca="1">IFERROR(VLOOKUP($A13,SISESTUS!$B$2:$L$95,COLUMN(),FALSE),"")</f>
        <v>126</v>
      </c>
      <c r="J13" s="36">
        <f ca="1">IFERROR(VLOOKUP($A13,SISESTUS!$B$2:$L$95,COLUMN(),FALSE),"")</f>
        <v>251</v>
      </c>
      <c r="K13" s="36">
        <f ca="1">IFERROR(VLOOKUP($A13,SISESTUS!$B$2:$L$95,COLUMN(),FALSE),"")</f>
        <v>223</v>
      </c>
    </row>
    <row r="14" spans="1:11" x14ac:dyDescent="0.3">
      <c r="A14" s="27" t="str">
        <f t="shared" ca="1" si="0"/>
        <v>Mees13</v>
      </c>
      <c r="B14" s="28">
        <v>13</v>
      </c>
      <c r="C14" s="28" t="str">
        <f ca="1">IFERROR(VLOOKUP($A14,SISESTUS!$B$2:$L$95,COLUMN(),FALSE),"")</f>
        <v>Ardo Konsa</v>
      </c>
      <c r="D14" s="36">
        <f ca="1">IFERROR(VLOOKUP($A14,SISESTUS!$B$2:$L$95,COLUMN(),FALSE),"")</f>
        <v>1945</v>
      </c>
      <c r="E14" s="36" t="str">
        <f ca="1">IFERROR(VLOOKUP($A14,SISESTUS!$B$2:$L$95,COLUMN(),FALSE),"")</f>
        <v>mees</v>
      </c>
      <c r="F14" s="36" t="str">
        <f ca="1">IFERROR(VLOOKUP($A14,SISESTUS!$B$2:$L$95,COLUMN(),FALSE),"")</f>
        <v>Kodukotus II</v>
      </c>
      <c r="G14" s="36">
        <f ca="1">IFERROR(VLOOKUP($A14,SISESTUS!$B$2:$L$95,COLUMN(),FALSE),"")</f>
        <v>26</v>
      </c>
      <c r="H14" s="36">
        <f ca="1">IFERROR(VLOOKUP($A14,SISESTUS!$B$2:$L$95,COLUMN(),FALSE),"")</f>
        <v>94</v>
      </c>
      <c r="I14" s="36">
        <f ca="1">IFERROR(VLOOKUP($A14,SISESTUS!$B$2:$L$95,COLUMN(),FALSE),"")</f>
        <v>127</v>
      </c>
      <c r="J14" s="36">
        <f ca="1">IFERROR(VLOOKUP($A14,SISESTUS!$B$2:$L$95,COLUMN(),FALSE),"")</f>
        <v>247</v>
      </c>
      <c r="K14" s="36">
        <f ca="1">IFERROR(VLOOKUP($A14,SISESTUS!$B$2:$L$95,COLUMN(),FALSE),"")</f>
        <v>221</v>
      </c>
    </row>
    <row r="15" spans="1:11" x14ac:dyDescent="0.3">
      <c r="A15" s="27" t="str">
        <f t="shared" ca="1" si="0"/>
        <v>Mees14</v>
      </c>
      <c r="B15" s="28">
        <v>14</v>
      </c>
      <c r="C15" s="28" t="str">
        <f ca="1">IFERROR(VLOOKUP($A15,SISESTUS!$B$2:$L$95,COLUMN(),FALSE),"")</f>
        <v>Heikki Ots</v>
      </c>
      <c r="D15" s="36">
        <f ca="1">IFERROR(VLOOKUP($A15,SISESTUS!$B$2:$L$95,COLUMN(),FALSE),"")</f>
        <v>1952</v>
      </c>
      <c r="E15" s="36" t="str">
        <f ca="1">IFERROR(VLOOKUP($A15,SISESTUS!$B$2:$L$95,COLUMN(),FALSE),"")</f>
        <v>mees</v>
      </c>
      <c r="F15" s="36" t="str">
        <f ca="1">IFERROR(VLOOKUP($A15,SISESTUS!$B$2:$L$95,COLUMN(),FALSE),"")</f>
        <v>Bowling I</v>
      </c>
      <c r="G15" s="36">
        <f ca="1">IFERROR(VLOOKUP($A15,SISESTUS!$B$2:$L$95,COLUMN(),FALSE),"")</f>
        <v>12</v>
      </c>
      <c r="H15" s="36">
        <f ca="1">IFERROR(VLOOKUP($A15,SISESTUS!$B$2:$L$95,COLUMN(),FALSE),"")</f>
        <v>126</v>
      </c>
      <c r="I15" s="36">
        <f ca="1">IFERROR(VLOOKUP($A15,SISESTUS!$B$2:$L$95,COLUMN(),FALSE),"")</f>
        <v>107</v>
      </c>
      <c r="J15" s="36">
        <f ca="1">IFERROR(VLOOKUP($A15,SISESTUS!$B$2:$L$95,COLUMN(),FALSE),"")</f>
        <v>245</v>
      </c>
      <c r="K15" s="36">
        <f ca="1">IFERROR(VLOOKUP($A15,SISESTUS!$B$2:$L$95,COLUMN(),FALSE),"")</f>
        <v>233</v>
      </c>
    </row>
    <row r="16" spans="1:11" x14ac:dyDescent="0.3">
      <c r="A16" s="27" t="str">
        <f t="shared" ca="1" si="0"/>
        <v>Mees15</v>
      </c>
      <c r="B16" s="28">
        <v>15</v>
      </c>
      <c r="C16" s="28" t="str">
        <f ca="1">IFERROR(VLOOKUP($A16,SISESTUS!$B$2:$L$95,COLUMN(),FALSE),"")</f>
        <v>Toomas Raig</v>
      </c>
      <c r="D16" s="36">
        <f ca="1">IFERROR(VLOOKUP($A16,SISESTUS!$B$2:$L$95,COLUMN(),FALSE),"")</f>
        <v>1960</v>
      </c>
      <c r="E16" s="36" t="str">
        <f ca="1">IFERROR(VLOOKUP($A16,SISESTUS!$B$2:$L$95,COLUMN(),FALSE),"")</f>
        <v>mees</v>
      </c>
      <c r="F16" s="36" t="str">
        <f ca="1">IFERROR(VLOOKUP($A16,SISESTUS!$B$2:$L$95,COLUMN(),FALSE),"")</f>
        <v>Garaaž</v>
      </c>
      <c r="G16" s="36">
        <f ca="1">IFERROR(VLOOKUP($A16,SISESTUS!$B$2:$L$95,COLUMN(),FALSE),"")</f>
        <v>0</v>
      </c>
      <c r="H16" s="36">
        <f ca="1">IFERROR(VLOOKUP($A16,SISESTUS!$B$2:$L$95,COLUMN(),FALSE),"")</f>
        <v>104</v>
      </c>
      <c r="I16" s="36">
        <f ca="1">IFERROR(VLOOKUP($A16,SISESTUS!$B$2:$L$95,COLUMN(),FALSE),"")</f>
        <v>138</v>
      </c>
      <c r="J16" s="36">
        <f ca="1">IFERROR(VLOOKUP($A16,SISESTUS!$B$2:$L$95,COLUMN(),FALSE),"")</f>
        <v>242</v>
      </c>
      <c r="K16" s="36">
        <f ca="1">IFERROR(VLOOKUP($A16,SISESTUS!$B$2:$L$95,COLUMN(),FALSE),"")</f>
        <v>242</v>
      </c>
    </row>
    <row r="17" spans="1:11" x14ac:dyDescent="0.3">
      <c r="A17" s="27" t="str">
        <f t="shared" ca="1" si="0"/>
        <v>Mees16</v>
      </c>
      <c r="B17" s="28">
        <v>16</v>
      </c>
      <c r="C17" s="28" t="str">
        <f ca="1">IFERROR(VLOOKUP($A17,SISESTUS!$B$2:$L$95,COLUMN(),FALSE),"")</f>
        <v>Maldo Kikkull</v>
      </c>
      <c r="D17" s="36">
        <f ca="1">IFERROR(VLOOKUP($A17,SISESTUS!$B$2:$L$95,COLUMN(),FALSE),"")</f>
        <v>1937</v>
      </c>
      <c r="E17" s="36" t="str">
        <f ca="1">IFERROR(VLOOKUP($A17,SISESTUS!$B$2:$L$95,COLUMN(),FALSE),"")</f>
        <v>mees</v>
      </c>
      <c r="F17" s="36" t="str">
        <f ca="1">IFERROR(VLOOKUP($A17,SISESTUS!$B$2:$L$95,COLUMN(),FALSE),"")</f>
        <v>Bowling II</v>
      </c>
      <c r="G17" s="36">
        <f ca="1">IFERROR(VLOOKUP($A17,SISESTUS!$B$2:$L$95,COLUMN(),FALSE),"")</f>
        <v>42</v>
      </c>
      <c r="H17" s="36">
        <f ca="1">IFERROR(VLOOKUP($A17,SISESTUS!$B$2:$L$95,COLUMN(),FALSE),"")</f>
        <v>85</v>
      </c>
      <c r="I17" s="36">
        <f ca="1">IFERROR(VLOOKUP($A17,SISESTUS!$B$2:$L$95,COLUMN(),FALSE),"")</f>
        <v>111</v>
      </c>
      <c r="J17" s="36">
        <f ca="1">IFERROR(VLOOKUP($A17,SISESTUS!$B$2:$L$95,COLUMN(),FALSE),"")</f>
        <v>238</v>
      </c>
      <c r="K17" s="36">
        <f ca="1">IFERROR(VLOOKUP($A17,SISESTUS!$B$2:$L$95,COLUMN(),FALSE),"")</f>
        <v>196</v>
      </c>
    </row>
    <row r="18" spans="1:11" x14ac:dyDescent="0.3">
      <c r="A18" s="27" t="str">
        <f t="shared" ca="1" si="0"/>
        <v>Mees17</v>
      </c>
      <c r="B18" s="28">
        <v>17</v>
      </c>
      <c r="C18" s="28" t="str">
        <f ca="1">IFERROR(VLOOKUP($A18,SISESTUS!$B$2:$L$95,COLUMN(),FALSE),"")</f>
        <v>Margo Aadu</v>
      </c>
      <c r="D18" s="36">
        <f ca="1">IFERROR(VLOOKUP($A18,SISESTUS!$B$2:$L$95,COLUMN(),FALSE),"")</f>
        <v>1960</v>
      </c>
      <c r="E18" s="36" t="str">
        <f ca="1">IFERROR(VLOOKUP($A18,SISESTUS!$B$2:$L$95,COLUMN(),FALSE),"")</f>
        <v>mees</v>
      </c>
      <c r="F18" s="36" t="str">
        <f ca="1">IFERROR(VLOOKUP($A18,SISESTUS!$B$2:$L$95,COLUMN(),FALSE),"")</f>
        <v>Garaaž</v>
      </c>
      <c r="G18" s="36">
        <f ca="1">IFERROR(VLOOKUP($A18,SISESTUS!$B$2:$L$95,COLUMN(),FALSE),"")</f>
        <v>0</v>
      </c>
      <c r="H18" s="36">
        <f ca="1">IFERROR(VLOOKUP($A18,SISESTUS!$B$2:$L$95,COLUMN(),FALSE),"")</f>
        <v>149</v>
      </c>
      <c r="I18" s="36">
        <f ca="1">IFERROR(VLOOKUP($A18,SISESTUS!$B$2:$L$95,COLUMN(),FALSE),"")</f>
        <v>89</v>
      </c>
      <c r="J18" s="36">
        <f ca="1">IFERROR(VLOOKUP($A18,SISESTUS!$B$2:$L$95,COLUMN(),FALSE),"")</f>
        <v>238</v>
      </c>
      <c r="K18" s="36">
        <f ca="1">IFERROR(VLOOKUP($A18,SISESTUS!$B$2:$L$95,COLUMN(),FALSE),"")</f>
        <v>238</v>
      </c>
    </row>
    <row r="19" spans="1:11" x14ac:dyDescent="0.3">
      <c r="A19" s="27" t="str">
        <f t="shared" ca="1" si="0"/>
        <v>Mees18</v>
      </c>
      <c r="B19" s="28">
        <v>18</v>
      </c>
      <c r="C19" s="28" t="str">
        <f ca="1">IFERROR(VLOOKUP($A19,SISESTUS!$B$2:$L$95,COLUMN(),FALSE),"")</f>
        <v>Hendrik Varik</v>
      </c>
      <c r="D19" s="36">
        <f ca="1">IFERROR(VLOOKUP($A19,SISESTUS!$B$2:$L$95,COLUMN(),FALSE),"")</f>
        <v>1946</v>
      </c>
      <c r="E19" s="36" t="str">
        <f ca="1">IFERROR(VLOOKUP($A19,SISESTUS!$B$2:$L$95,COLUMN(),FALSE),"")</f>
        <v>mees</v>
      </c>
      <c r="F19" s="36" t="str">
        <f ca="1">IFERROR(VLOOKUP($A19,SISESTUS!$B$2:$L$95,COLUMN(),FALSE),"")</f>
        <v>Kodukotus II</v>
      </c>
      <c r="G19" s="36">
        <f ca="1">IFERROR(VLOOKUP($A19,SISESTUS!$B$2:$L$95,COLUMN(),FALSE),"")</f>
        <v>24</v>
      </c>
      <c r="H19" s="36">
        <f ca="1">IFERROR(VLOOKUP($A19,SISESTUS!$B$2:$L$95,COLUMN(),FALSE),"")</f>
        <v>108</v>
      </c>
      <c r="I19" s="36">
        <f ca="1">IFERROR(VLOOKUP($A19,SISESTUS!$B$2:$L$95,COLUMN(),FALSE),"")</f>
        <v>103</v>
      </c>
      <c r="J19" s="36">
        <f ca="1">IFERROR(VLOOKUP($A19,SISESTUS!$B$2:$L$95,COLUMN(),FALSE),"")</f>
        <v>235</v>
      </c>
      <c r="K19" s="36">
        <f ca="1">IFERROR(VLOOKUP($A19,SISESTUS!$B$2:$L$95,COLUMN(),FALSE),"")</f>
        <v>211</v>
      </c>
    </row>
    <row r="20" spans="1:11" x14ac:dyDescent="0.3">
      <c r="A20" s="27" t="str">
        <f t="shared" ca="1" si="0"/>
        <v>Mees19</v>
      </c>
      <c r="B20" s="28">
        <v>19</v>
      </c>
      <c r="C20" s="28" t="str">
        <f ca="1">IFERROR(VLOOKUP($A20,SISESTUS!$B$2:$L$95,COLUMN(),FALSE),"")</f>
        <v>Enn Mainla</v>
      </c>
      <c r="D20" s="36">
        <f ca="1">IFERROR(VLOOKUP($A20,SISESTUS!$B$2:$L$95,COLUMN(),FALSE),"")</f>
        <v>1944</v>
      </c>
      <c r="E20" s="36" t="str">
        <f ca="1">IFERROR(VLOOKUP($A20,SISESTUS!$B$2:$L$95,COLUMN(),FALSE),"")</f>
        <v>mees</v>
      </c>
      <c r="F20" s="36" t="str">
        <f ca="1">IFERROR(VLOOKUP($A20,SISESTUS!$B$2:$L$95,COLUMN(),FALSE),"")</f>
        <v>Petank</v>
      </c>
      <c r="G20" s="36">
        <f ca="1">IFERROR(VLOOKUP($A20,SISESTUS!$B$2:$L$95,COLUMN(),FALSE),"")</f>
        <v>28</v>
      </c>
      <c r="H20" s="36">
        <f ca="1">IFERROR(VLOOKUP($A20,SISESTUS!$B$2:$L$95,COLUMN(),FALSE),"")</f>
        <v>100</v>
      </c>
      <c r="I20" s="36">
        <f ca="1">IFERROR(VLOOKUP($A20,SISESTUS!$B$2:$L$95,COLUMN(),FALSE),"")</f>
        <v>99</v>
      </c>
      <c r="J20" s="36">
        <f ca="1">IFERROR(VLOOKUP($A20,SISESTUS!$B$2:$L$95,COLUMN(),FALSE),"")</f>
        <v>227</v>
      </c>
      <c r="K20" s="36">
        <f ca="1">IFERROR(VLOOKUP($A20,SISESTUS!$B$2:$L$95,COLUMN(),FALSE),"")</f>
        <v>199</v>
      </c>
    </row>
    <row r="21" spans="1:11" x14ac:dyDescent="0.3">
      <c r="A21" s="27" t="str">
        <f t="shared" ca="1" si="0"/>
        <v>Mees20</v>
      </c>
      <c r="B21" s="28">
        <v>20</v>
      </c>
      <c r="C21" s="28" t="str">
        <f ca="1">IFERROR(VLOOKUP($A21,SISESTUS!$B$2:$L$95,COLUMN(),FALSE),"")</f>
        <v>Feodor Tootsi</v>
      </c>
      <c r="D21" s="36">
        <f ca="1">IFERROR(VLOOKUP($A21,SISESTUS!$B$2:$L$95,COLUMN(),FALSE),"")</f>
        <v>1940</v>
      </c>
      <c r="E21" s="36" t="str">
        <f ca="1">IFERROR(VLOOKUP($A21,SISESTUS!$B$2:$L$95,COLUMN(),FALSE),"")</f>
        <v>mees</v>
      </c>
      <c r="F21" s="36" t="str">
        <f ca="1">IFERROR(VLOOKUP($A21,SISESTUS!$B$2:$L$95,COLUMN(),FALSE),"")</f>
        <v>Kodukotus I</v>
      </c>
      <c r="G21" s="36">
        <f ca="1">IFERROR(VLOOKUP($A21,SISESTUS!$B$2:$L$95,COLUMN(),FALSE),"")</f>
        <v>36</v>
      </c>
      <c r="H21" s="36">
        <f ca="1">IFERROR(VLOOKUP($A21,SISESTUS!$B$2:$L$95,COLUMN(),FALSE),"")</f>
        <v>83</v>
      </c>
      <c r="I21" s="36">
        <f ca="1">IFERROR(VLOOKUP($A21,SISESTUS!$B$2:$L$95,COLUMN(),FALSE),"")</f>
        <v>106</v>
      </c>
      <c r="J21" s="36">
        <f ca="1">IFERROR(VLOOKUP($A21,SISESTUS!$B$2:$L$95,COLUMN(),FALSE),"")</f>
        <v>225</v>
      </c>
      <c r="K21" s="36">
        <f ca="1">IFERROR(VLOOKUP($A21,SISESTUS!$B$2:$L$95,COLUMN(),FALSE),"")</f>
        <v>189</v>
      </c>
    </row>
    <row r="22" spans="1:11" x14ac:dyDescent="0.3">
      <c r="A22" s="27" t="str">
        <f t="shared" ca="1" si="0"/>
        <v>Mees21</v>
      </c>
      <c r="B22" s="28">
        <v>21</v>
      </c>
      <c r="C22" s="28" t="str">
        <f ca="1">IFERROR(VLOOKUP($A22,SISESTUS!$B$2:$L$95,COLUMN(),FALSE),"")</f>
        <v>Janek Vana</v>
      </c>
      <c r="D22" s="36">
        <f ca="1">IFERROR(VLOOKUP($A22,SISESTUS!$B$2:$L$95,COLUMN(),FALSE),"")</f>
        <v>1972</v>
      </c>
      <c r="E22" s="36" t="str">
        <f ca="1">IFERROR(VLOOKUP($A22,SISESTUS!$B$2:$L$95,COLUMN(),FALSE),"")</f>
        <v>mees</v>
      </c>
      <c r="F22" s="36" t="str">
        <f ca="1">IFERROR(VLOOKUP($A22,SISESTUS!$B$2:$L$95,COLUMN(),FALSE),"")</f>
        <v>Kevek II</v>
      </c>
      <c r="G22" s="36">
        <f ca="1">IFERROR(VLOOKUP($A22,SISESTUS!$B$2:$L$95,COLUMN(),FALSE),"")</f>
        <v>0</v>
      </c>
      <c r="H22" s="36">
        <f ca="1">IFERROR(VLOOKUP($A22,SISESTUS!$B$2:$L$95,COLUMN(),FALSE),"")</f>
        <v>103</v>
      </c>
      <c r="I22" s="36">
        <f ca="1">IFERROR(VLOOKUP($A22,SISESTUS!$B$2:$L$95,COLUMN(),FALSE),"")</f>
        <v>122</v>
      </c>
      <c r="J22" s="36">
        <f ca="1">IFERROR(VLOOKUP($A22,SISESTUS!$B$2:$L$95,COLUMN(),FALSE),"")</f>
        <v>225</v>
      </c>
      <c r="K22" s="36">
        <f ca="1">IFERROR(VLOOKUP($A22,SISESTUS!$B$2:$L$95,COLUMN(),FALSE),"")</f>
        <v>225</v>
      </c>
    </row>
    <row r="23" spans="1:11" x14ac:dyDescent="0.3">
      <c r="A23" s="27" t="str">
        <f t="shared" ca="1" si="0"/>
        <v>Mees22</v>
      </c>
      <c r="B23" s="28">
        <v>22</v>
      </c>
      <c r="C23" s="28" t="str">
        <f ca="1">IFERROR(VLOOKUP($A23,SISESTUS!$B$2:$L$95,COLUMN(),FALSE),"")</f>
        <v>Tõnu Ainsoo</v>
      </c>
      <c r="D23" s="36">
        <f ca="1">IFERROR(VLOOKUP($A23,SISESTUS!$B$2:$L$95,COLUMN(),FALSE),"")</f>
        <v>1964</v>
      </c>
      <c r="E23" s="36" t="str">
        <f ca="1">IFERROR(VLOOKUP($A23,SISESTUS!$B$2:$L$95,COLUMN(),FALSE),"")</f>
        <v>mees</v>
      </c>
      <c r="F23" s="36" t="str">
        <f ca="1">IFERROR(VLOOKUP($A23,SISESTUS!$B$2:$L$95,COLUMN(),FALSE),"")</f>
        <v>Kevek I</v>
      </c>
      <c r="G23" s="36">
        <f ca="1">IFERROR(VLOOKUP($A23,SISESTUS!$B$2:$L$95,COLUMN(),FALSE),"")</f>
        <v>0</v>
      </c>
      <c r="H23" s="36">
        <f ca="1">IFERROR(VLOOKUP($A23,SISESTUS!$B$2:$L$95,COLUMN(),FALSE),"")</f>
        <v>115</v>
      </c>
      <c r="I23" s="36">
        <f ca="1">IFERROR(VLOOKUP($A23,SISESTUS!$B$2:$L$95,COLUMN(),FALSE),"")</f>
        <v>99</v>
      </c>
      <c r="J23" s="36">
        <f ca="1">IFERROR(VLOOKUP($A23,SISESTUS!$B$2:$L$95,COLUMN(),FALSE),"")</f>
        <v>214</v>
      </c>
      <c r="K23" s="36">
        <f ca="1">IFERROR(VLOOKUP($A23,SISESTUS!$B$2:$L$95,COLUMN(),FALSE),"")</f>
        <v>214</v>
      </c>
    </row>
    <row r="24" spans="1:11" x14ac:dyDescent="0.3">
      <c r="A24" s="27" t="str">
        <f t="shared" ca="1" si="0"/>
        <v>Mees23</v>
      </c>
      <c r="B24" s="28">
        <v>23</v>
      </c>
      <c r="C24" s="28" t="str">
        <f ca="1">IFERROR(VLOOKUP($A24,SISESTUS!$B$2:$L$95,COLUMN(),FALSE),"")</f>
        <v>Andres Tobre</v>
      </c>
      <c r="D24" s="36">
        <f ca="1">IFERROR(VLOOKUP($A24,SISESTUS!$B$2:$L$95,COLUMN(),FALSE),"")</f>
        <v>1959</v>
      </c>
      <c r="E24" s="36" t="str">
        <f ca="1">IFERROR(VLOOKUP($A24,SISESTUS!$B$2:$L$95,COLUMN(),FALSE),"")</f>
        <v>mees</v>
      </c>
      <c r="F24" s="36" t="str">
        <f ca="1">IFERROR(VLOOKUP($A24,SISESTUS!$B$2:$L$95,COLUMN(),FALSE),"")</f>
        <v>Bowling III</v>
      </c>
      <c r="G24" s="36">
        <f ca="1">IFERROR(VLOOKUP($A24,SISESTUS!$B$2:$L$95,COLUMN(),FALSE),"")</f>
        <v>0</v>
      </c>
      <c r="H24" s="36">
        <f ca="1">IFERROR(VLOOKUP($A24,SISESTUS!$B$2:$L$95,COLUMN(),FALSE),"")</f>
        <v>103</v>
      </c>
      <c r="I24" s="36">
        <f ca="1">IFERROR(VLOOKUP($A24,SISESTUS!$B$2:$L$95,COLUMN(),FALSE),"")</f>
        <v>109</v>
      </c>
      <c r="J24" s="36">
        <f ca="1">IFERROR(VLOOKUP($A24,SISESTUS!$B$2:$L$95,COLUMN(),FALSE),"")</f>
        <v>212</v>
      </c>
      <c r="K24" s="36">
        <f ca="1">IFERROR(VLOOKUP($A24,SISESTUS!$B$2:$L$95,COLUMN(),FALSE),"")</f>
        <v>212</v>
      </c>
    </row>
    <row r="25" spans="1:11" x14ac:dyDescent="0.3">
      <c r="A25" s="27" t="str">
        <f t="shared" ca="1" si="0"/>
        <v>Mees24</v>
      </c>
      <c r="B25" s="28">
        <v>24</v>
      </c>
      <c r="C25" s="28" t="str">
        <f ca="1">IFERROR(VLOOKUP($A25,SISESTUS!$B$2:$L$95,COLUMN(),FALSE),"")</f>
        <v>Bernhard Sepp</v>
      </c>
      <c r="D25" s="36">
        <f ca="1">IFERROR(VLOOKUP($A25,SISESTUS!$B$2:$L$95,COLUMN(),FALSE),"")</f>
        <v>1953</v>
      </c>
      <c r="E25" s="36" t="str">
        <f ca="1">IFERROR(VLOOKUP($A25,SISESTUS!$B$2:$L$95,COLUMN(),FALSE),"")</f>
        <v>mees</v>
      </c>
      <c r="F25" s="36" t="str">
        <f ca="1">IFERROR(VLOOKUP($A25,SISESTUS!$B$2:$L$95,COLUMN(),FALSE),"")</f>
        <v>Bowling III</v>
      </c>
      <c r="G25" s="36">
        <f ca="1">IFERROR(VLOOKUP($A25,SISESTUS!$B$2:$L$95,COLUMN(),FALSE),"")</f>
        <v>10</v>
      </c>
      <c r="H25" s="36">
        <f ca="1">IFERROR(VLOOKUP($A25,SISESTUS!$B$2:$L$95,COLUMN(),FALSE),"")</f>
        <v>77</v>
      </c>
      <c r="I25" s="36">
        <f ca="1">IFERROR(VLOOKUP($A25,SISESTUS!$B$2:$L$95,COLUMN(),FALSE),"")</f>
        <v>117</v>
      </c>
      <c r="J25" s="36">
        <f ca="1">IFERROR(VLOOKUP($A25,SISESTUS!$B$2:$L$95,COLUMN(),FALSE),"")</f>
        <v>204</v>
      </c>
      <c r="K25" s="36">
        <f ca="1">IFERROR(VLOOKUP($A25,SISESTUS!$B$2:$L$95,COLUMN(),FALSE),"")</f>
        <v>194</v>
      </c>
    </row>
    <row r="26" spans="1:11" x14ac:dyDescent="0.3">
      <c r="A26" s="27" t="str">
        <f t="shared" ca="1" si="0"/>
        <v>Mees25</v>
      </c>
      <c r="B26" s="28">
        <v>25</v>
      </c>
      <c r="C26" s="28" t="str">
        <f ca="1">IFERROR(VLOOKUP($A26,SISESTUS!$B$2:$L$95,COLUMN(),FALSE),"")</f>
        <v>Janno Häidberg</v>
      </c>
      <c r="D26" s="36">
        <f ca="1">IFERROR(VLOOKUP($A26,SISESTUS!$B$2:$L$95,COLUMN(),FALSE),"")</f>
        <v>1960</v>
      </c>
      <c r="E26" s="36" t="str">
        <f ca="1">IFERROR(VLOOKUP($A26,SISESTUS!$B$2:$L$95,COLUMN(),FALSE),"")</f>
        <v>mees</v>
      </c>
      <c r="F26" s="36" t="str">
        <f ca="1">IFERROR(VLOOKUP($A26,SISESTUS!$B$2:$L$95,COLUMN(),FALSE),"")</f>
        <v>Garaaž</v>
      </c>
      <c r="G26" s="36">
        <f ca="1">IFERROR(VLOOKUP($A26,SISESTUS!$B$2:$L$95,COLUMN(),FALSE),"")</f>
        <v>0</v>
      </c>
      <c r="H26" s="36">
        <f ca="1">IFERROR(VLOOKUP($A26,SISESTUS!$B$2:$L$95,COLUMN(),FALSE),"")</f>
        <v>125</v>
      </c>
      <c r="I26" s="36">
        <f ca="1">IFERROR(VLOOKUP($A26,SISESTUS!$B$2:$L$95,COLUMN(),FALSE),"")</f>
        <v>77</v>
      </c>
      <c r="J26" s="36">
        <f ca="1">IFERROR(VLOOKUP($A26,SISESTUS!$B$2:$L$95,COLUMN(),FALSE),"")</f>
        <v>202</v>
      </c>
      <c r="K26" s="36">
        <f ca="1">IFERROR(VLOOKUP($A26,SISESTUS!$B$2:$L$95,COLUMN(),FALSE),"")</f>
        <v>202</v>
      </c>
    </row>
    <row r="27" spans="1:11" x14ac:dyDescent="0.3">
      <c r="A27" s="27" t="str">
        <f t="shared" ca="1" si="0"/>
        <v>Mees26</v>
      </c>
      <c r="B27" s="28">
        <v>26</v>
      </c>
      <c r="C27" s="28" t="str">
        <f ca="1">IFERROR(VLOOKUP($A27,SISESTUS!$B$2:$L$95,COLUMN(),FALSE),"")</f>
        <v>Lembit Nöps</v>
      </c>
      <c r="D27" s="36">
        <f ca="1">IFERROR(VLOOKUP($A27,SISESTUS!$B$2:$L$95,COLUMN(),FALSE),"")</f>
        <v>1951</v>
      </c>
      <c r="E27" s="36" t="str">
        <f ca="1">IFERROR(VLOOKUP($A27,SISESTUS!$B$2:$L$95,COLUMN(),FALSE),"")</f>
        <v>mees</v>
      </c>
      <c r="F27" s="36" t="str">
        <f ca="1">IFERROR(VLOOKUP($A27,SISESTUS!$B$2:$L$95,COLUMN(),FALSE),"")</f>
        <v>Kodukotus I</v>
      </c>
      <c r="G27" s="36">
        <f ca="1">IFERROR(VLOOKUP($A27,SISESTUS!$B$2:$L$95,COLUMN(),FALSE),"")</f>
        <v>14</v>
      </c>
      <c r="H27" s="36">
        <f ca="1">IFERROR(VLOOKUP($A27,SISESTUS!$B$2:$L$95,COLUMN(),FALSE),"")</f>
        <v>101</v>
      </c>
      <c r="I27" s="36">
        <f ca="1">IFERROR(VLOOKUP($A27,SISESTUS!$B$2:$L$95,COLUMN(),FALSE),"")</f>
        <v>85</v>
      </c>
      <c r="J27" s="36">
        <f ca="1">IFERROR(VLOOKUP($A27,SISESTUS!$B$2:$L$95,COLUMN(),FALSE),"")</f>
        <v>200</v>
      </c>
      <c r="K27" s="36">
        <f ca="1">IFERROR(VLOOKUP($A27,SISESTUS!$B$2:$L$95,COLUMN(),FALSE),"")</f>
        <v>186</v>
      </c>
    </row>
    <row r="28" spans="1:11" x14ac:dyDescent="0.3">
      <c r="A28" s="27" t="str">
        <f t="shared" ca="1" si="0"/>
        <v>Mees27</v>
      </c>
      <c r="B28" s="28">
        <v>27</v>
      </c>
      <c r="C28" s="28" t="str">
        <f ca="1">IFERROR(VLOOKUP($A28,SISESTUS!$B$2:$L$95,COLUMN(),FALSE),"")</f>
        <v>Ivar Hoop</v>
      </c>
      <c r="D28" s="36">
        <f ca="1">IFERROR(VLOOKUP($A28,SISESTUS!$B$2:$L$95,COLUMN(),FALSE),"")</f>
        <v>1952</v>
      </c>
      <c r="E28" s="36" t="str">
        <f ca="1">IFERROR(VLOOKUP($A28,SISESTUS!$B$2:$L$95,COLUMN(),FALSE),"")</f>
        <v>mees</v>
      </c>
      <c r="F28" s="36" t="str">
        <f ca="1">IFERROR(VLOOKUP($A28,SISESTUS!$B$2:$L$95,COLUMN(),FALSE),"")</f>
        <v>Garaaž</v>
      </c>
      <c r="G28" s="36">
        <f ca="1">IFERROR(VLOOKUP($A28,SISESTUS!$B$2:$L$95,COLUMN(),FALSE),"")</f>
        <v>12</v>
      </c>
      <c r="H28" s="36">
        <f ca="1">IFERROR(VLOOKUP($A28,SISESTUS!$B$2:$L$95,COLUMN(),FALSE),"")</f>
        <v>99</v>
      </c>
      <c r="I28" s="36">
        <f ca="1">IFERROR(VLOOKUP($A28,SISESTUS!$B$2:$L$95,COLUMN(),FALSE),"")</f>
        <v>88</v>
      </c>
      <c r="J28" s="36">
        <f ca="1">IFERROR(VLOOKUP($A28,SISESTUS!$B$2:$L$95,COLUMN(),FALSE),"")</f>
        <v>199</v>
      </c>
      <c r="K28" s="36">
        <f ca="1">IFERROR(VLOOKUP($A28,SISESTUS!$B$2:$L$95,COLUMN(),FALSE),"")</f>
        <v>187</v>
      </c>
    </row>
    <row r="29" spans="1:11" x14ac:dyDescent="0.3">
      <c r="A29" s="27" t="str">
        <f t="shared" ca="1" si="0"/>
        <v>Mees28</v>
      </c>
      <c r="B29" s="28">
        <v>28</v>
      </c>
      <c r="C29" s="28" t="str">
        <f ca="1">IFERROR(VLOOKUP($A29,SISESTUS!$B$2:$L$95,COLUMN(),FALSE),"")</f>
        <v>Uno Pauts</v>
      </c>
      <c r="D29" s="36">
        <f ca="1">IFERROR(VLOOKUP($A29,SISESTUS!$B$2:$L$95,COLUMN(),FALSE),"")</f>
        <v>1945</v>
      </c>
      <c r="E29" s="36" t="str">
        <f ca="1">IFERROR(VLOOKUP($A29,SISESTUS!$B$2:$L$95,COLUMN(),FALSE),"")</f>
        <v>mees</v>
      </c>
      <c r="F29" s="36" t="str">
        <f ca="1">IFERROR(VLOOKUP($A29,SISESTUS!$B$2:$L$95,COLUMN(),FALSE),"")</f>
        <v>Bowling III</v>
      </c>
      <c r="G29" s="36">
        <f ca="1">IFERROR(VLOOKUP($A29,SISESTUS!$B$2:$L$95,COLUMN(),FALSE),"")</f>
        <v>26</v>
      </c>
      <c r="H29" s="36">
        <f ca="1">IFERROR(VLOOKUP($A29,SISESTUS!$B$2:$L$95,COLUMN(),FALSE),"")</f>
        <v>74</v>
      </c>
      <c r="I29" s="36">
        <f ca="1">IFERROR(VLOOKUP($A29,SISESTUS!$B$2:$L$95,COLUMN(),FALSE),"")</f>
        <v>76</v>
      </c>
      <c r="J29" s="36">
        <f ca="1">IFERROR(VLOOKUP($A29,SISESTUS!$B$2:$L$95,COLUMN(),FALSE),"")</f>
        <v>176</v>
      </c>
      <c r="K29" s="36">
        <f ca="1">IFERROR(VLOOKUP($A29,SISESTUS!$B$2:$L$95,COLUMN(),FALSE),"")</f>
        <v>150</v>
      </c>
    </row>
    <row r="30" spans="1:11" x14ac:dyDescent="0.3">
      <c r="A30" s="27" t="str">
        <f t="shared" ca="1" si="0"/>
        <v>Mees29</v>
      </c>
      <c r="B30" s="28">
        <v>29</v>
      </c>
      <c r="C30" s="28" t="str">
        <f ca="1">IFERROR(VLOOKUP($A30,SISESTUS!$B$2:$L$95,COLUMN(),FALSE),"")</f>
        <v>Anti Alasi</v>
      </c>
      <c r="D30" s="36">
        <f ca="1">IFERROR(VLOOKUP($A30,SISESTUS!$B$2:$L$95,COLUMN(),FALSE),"")</f>
        <v>1976</v>
      </c>
      <c r="E30" s="36" t="str">
        <f ca="1">IFERROR(VLOOKUP($A30,SISESTUS!$B$2:$L$95,COLUMN(),FALSE),"")</f>
        <v>mees</v>
      </c>
      <c r="F30" s="36" t="str">
        <f ca="1">IFERROR(VLOOKUP($A30,SISESTUS!$B$2:$L$95,COLUMN(),FALSE),"")</f>
        <v>Petank</v>
      </c>
      <c r="G30" s="36">
        <f ca="1">IFERROR(VLOOKUP($A30,SISESTUS!$B$2:$L$95,COLUMN(),FALSE),"")</f>
        <v>0</v>
      </c>
      <c r="H30" s="36">
        <f ca="1">IFERROR(VLOOKUP($A30,SISESTUS!$B$2:$L$95,COLUMN(),FALSE),"")</f>
        <v>67</v>
      </c>
      <c r="I30" s="36">
        <f ca="1">IFERROR(VLOOKUP($A30,SISESTUS!$B$2:$L$95,COLUMN(),FALSE),"")</f>
        <v>84</v>
      </c>
      <c r="J30" s="36">
        <f ca="1">IFERROR(VLOOKUP($A30,SISESTUS!$B$2:$L$95,COLUMN(),FALSE),"")</f>
        <v>151</v>
      </c>
      <c r="K30" s="36">
        <f ca="1">IFERROR(VLOOKUP($A30,SISESTUS!$B$2:$L$95,COLUMN(),FALSE),"")</f>
        <v>151</v>
      </c>
    </row>
    <row r="31" spans="1:11" x14ac:dyDescent="0.3">
      <c r="A31" s="27" t="str">
        <f t="shared" ca="1" si="0"/>
        <v>Mees30</v>
      </c>
      <c r="B31" s="27" t="str">
        <f ca="1">IFERROR(VLOOKUP($A31,SISESTUS!$B$2:$L$95,COLUMN(),FALSE),"")</f>
        <v/>
      </c>
      <c r="C31" s="27" t="str">
        <f ca="1">IFERROR(VLOOKUP($A31,SISESTUS!$B$2:$L$95,COLUMN(),FALSE),"")</f>
        <v/>
      </c>
      <c r="D31" s="37" t="str">
        <f ca="1">IFERROR(VLOOKUP($A31,SISESTUS!$B$2:$L$95,COLUMN(),FALSE),"")</f>
        <v/>
      </c>
      <c r="E31" s="37" t="str">
        <f ca="1">IFERROR(VLOOKUP($A31,SISESTUS!$B$2:$L$95,COLUMN(),FALSE),"")</f>
        <v/>
      </c>
      <c r="F31" s="37" t="str">
        <f ca="1">IFERROR(VLOOKUP($A31,SISESTUS!$B$2:$L$95,COLUMN(),FALSE),"")</f>
        <v/>
      </c>
      <c r="G31" s="37" t="str">
        <f ca="1">IFERROR(VLOOKUP($A31,SISESTUS!$B$2:$L$95,COLUMN(),FALSE),"")</f>
        <v/>
      </c>
      <c r="H31" s="37" t="str">
        <f ca="1">IFERROR(VLOOKUP($A31,SISESTUS!$B$2:$L$95,COLUMN(),FALSE),"")</f>
        <v/>
      </c>
      <c r="I31" s="37" t="str">
        <f ca="1">IFERROR(VLOOKUP($A31,SISESTUS!$B$2:$L$95,COLUMN(),FALSE),"")</f>
        <v/>
      </c>
      <c r="J31" s="37" t="str">
        <f ca="1">IFERROR(VLOOKUP($A31,SISESTUS!$B$2:$L$95,COLUMN(),FALSE),"")</f>
        <v/>
      </c>
      <c r="K31" s="37" t="str">
        <f ca="1">IFERROR(VLOOKUP($A31,SISESTUS!$B$2:$L$95,COLUMN(),FALSE),"")</f>
        <v/>
      </c>
    </row>
    <row r="32" spans="1:11" x14ac:dyDescent="0.3">
      <c r="A32" s="27" t="str">
        <f t="shared" ca="1" si="0"/>
        <v>Mees31</v>
      </c>
      <c r="B32" s="27" t="str">
        <f ca="1">IFERROR(VLOOKUP($A32,SISESTUS!$B$2:$L$95,COLUMN(),FALSE),"")</f>
        <v/>
      </c>
      <c r="C32" s="27" t="str">
        <f ca="1">IFERROR(VLOOKUP($A32,SISESTUS!$B$2:$L$95,COLUMN(),FALSE),"")</f>
        <v/>
      </c>
      <c r="D32" s="37" t="str">
        <f ca="1">IFERROR(VLOOKUP($A32,SISESTUS!$B$2:$L$95,COLUMN(),FALSE),"")</f>
        <v/>
      </c>
      <c r="E32" s="37" t="str">
        <f ca="1">IFERROR(VLOOKUP($A32,SISESTUS!$B$2:$L$95,COLUMN(),FALSE),"")</f>
        <v/>
      </c>
      <c r="F32" s="37" t="str">
        <f ca="1">IFERROR(VLOOKUP($A32,SISESTUS!$B$2:$L$95,COLUMN(),FALSE),"")</f>
        <v/>
      </c>
      <c r="G32" s="37" t="str">
        <f ca="1">IFERROR(VLOOKUP($A32,SISESTUS!$B$2:$L$95,COLUMN(),FALSE),"")</f>
        <v/>
      </c>
      <c r="H32" s="37" t="str">
        <f ca="1">IFERROR(VLOOKUP($A32,SISESTUS!$B$2:$L$95,COLUMN(),FALSE),"")</f>
        <v/>
      </c>
      <c r="I32" s="37" t="str">
        <f ca="1">IFERROR(VLOOKUP($A32,SISESTUS!$B$2:$L$95,COLUMN(),FALSE),"")</f>
        <v/>
      </c>
      <c r="J32" s="37" t="str">
        <f ca="1">IFERROR(VLOOKUP($A32,SISESTUS!$B$2:$L$95,COLUMN(),FALSE),"")</f>
        <v/>
      </c>
      <c r="K32" s="37" t="str">
        <f ca="1">IFERROR(VLOOKUP($A32,SISESTUS!$B$2:$L$95,COLUMN(),FALSE),"")</f>
        <v/>
      </c>
    </row>
    <row r="33" spans="1:11" x14ac:dyDescent="0.3">
      <c r="A33" s="27" t="str">
        <f t="shared" ca="1" si="0"/>
        <v>Mees32</v>
      </c>
      <c r="B33" s="27" t="str">
        <f ca="1">IFERROR(VLOOKUP($A33,SISESTUS!$B$2:$L$95,COLUMN(),FALSE),"")</f>
        <v/>
      </c>
      <c r="C33" s="27" t="str">
        <f ca="1">IFERROR(VLOOKUP($A33,SISESTUS!$B$2:$L$95,COLUMN(),FALSE),"")</f>
        <v/>
      </c>
      <c r="D33" s="37" t="str">
        <f ca="1">IFERROR(VLOOKUP($A33,SISESTUS!$B$2:$L$95,COLUMN(),FALSE),"")</f>
        <v/>
      </c>
      <c r="E33" s="37" t="str">
        <f ca="1">IFERROR(VLOOKUP($A33,SISESTUS!$B$2:$L$95,COLUMN(),FALSE),"")</f>
        <v/>
      </c>
      <c r="F33" s="37" t="str">
        <f ca="1">IFERROR(VLOOKUP($A33,SISESTUS!$B$2:$L$95,COLUMN(),FALSE),"")</f>
        <v/>
      </c>
      <c r="G33" s="37" t="str">
        <f ca="1">IFERROR(VLOOKUP($A33,SISESTUS!$B$2:$L$95,COLUMN(),FALSE),"")</f>
        <v/>
      </c>
      <c r="H33" s="37" t="str">
        <f ca="1">IFERROR(VLOOKUP($A33,SISESTUS!$B$2:$L$95,COLUMN(),FALSE),"")</f>
        <v/>
      </c>
      <c r="I33" s="37" t="str">
        <f ca="1">IFERROR(VLOOKUP($A33,SISESTUS!$B$2:$L$95,COLUMN(),FALSE),"")</f>
        <v/>
      </c>
      <c r="J33" s="37" t="str">
        <f ca="1">IFERROR(VLOOKUP($A33,SISESTUS!$B$2:$L$95,COLUMN(),FALSE),"")</f>
        <v/>
      </c>
      <c r="K33" s="37" t="str">
        <f ca="1">IFERROR(VLOOKUP($A33,SISESTUS!$B$2:$L$95,COLUMN(),FALSE),"")</f>
        <v/>
      </c>
    </row>
    <row r="34" spans="1:11" x14ac:dyDescent="0.3">
      <c r="A34" s="27" t="str">
        <f t="shared" ca="1" si="0"/>
        <v>Mees33</v>
      </c>
      <c r="B34" s="27" t="str">
        <f ca="1">IFERROR(VLOOKUP($A34,SISESTUS!$B$2:$L$95,COLUMN(),FALSE),"")</f>
        <v/>
      </c>
      <c r="C34" s="27" t="str">
        <f ca="1">IFERROR(VLOOKUP($A34,SISESTUS!$B$2:$L$95,COLUMN(),FALSE),"")</f>
        <v/>
      </c>
      <c r="D34" s="37" t="str">
        <f ca="1">IFERROR(VLOOKUP($A34,SISESTUS!$B$2:$L$95,COLUMN(),FALSE),"")</f>
        <v/>
      </c>
      <c r="E34" s="37" t="str">
        <f ca="1">IFERROR(VLOOKUP($A34,SISESTUS!$B$2:$L$95,COLUMN(),FALSE),"")</f>
        <v/>
      </c>
      <c r="F34" s="37" t="str">
        <f ca="1">IFERROR(VLOOKUP($A34,SISESTUS!$B$2:$L$95,COLUMN(),FALSE),"")</f>
        <v/>
      </c>
      <c r="G34" s="37" t="str">
        <f ca="1">IFERROR(VLOOKUP($A34,SISESTUS!$B$2:$L$95,COLUMN(),FALSE),"")</f>
        <v/>
      </c>
      <c r="H34" s="37" t="str">
        <f ca="1">IFERROR(VLOOKUP($A34,SISESTUS!$B$2:$L$95,COLUMN(),FALSE),"")</f>
        <v/>
      </c>
      <c r="I34" s="37" t="str">
        <f ca="1">IFERROR(VLOOKUP($A34,SISESTUS!$B$2:$L$95,COLUMN(),FALSE),"")</f>
        <v/>
      </c>
      <c r="J34" s="37" t="str">
        <f ca="1">IFERROR(VLOOKUP($A34,SISESTUS!$B$2:$L$95,COLUMN(),FALSE),"")</f>
        <v/>
      </c>
      <c r="K34" s="37" t="str">
        <f ca="1">IFERROR(VLOOKUP($A34,SISESTUS!$B$2:$L$95,COLUMN(),FALSE),"")</f>
        <v/>
      </c>
    </row>
    <row r="35" spans="1:11" x14ac:dyDescent="0.3">
      <c r="A35" s="27" t="str">
        <f t="shared" ca="1" si="0"/>
        <v>Mees34</v>
      </c>
      <c r="B35" s="27" t="str">
        <f ca="1">IFERROR(VLOOKUP($A35,SISESTUS!$B$2:$L$95,COLUMN(),FALSE),"")</f>
        <v/>
      </c>
      <c r="C35" s="27" t="str">
        <f ca="1">IFERROR(VLOOKUP($A35,SISESTUS!$B$2:$L$95,COLUMN(),FALSE),"")</f>
        <v/>
      </c>
      <c r="D35" s="37" t="str">
        <f ca="1">IFERROR(VLOOKUP($A35,SISESTUS!$B$2:$L$95,COLUMN(),FALSE),"")</f>
        <v/>
      </c>
      <c r="E35" s="37" t="str">
        <f ca="1">IFERROR(VLOOKUP($A35,SISESTUS!$B$2:$L$95,COLUMN(),FALSE),"")</f>
        <v/>
      </c>
      <c r="F35" s="37" t="str">
        <f ca="1">IFERROR(VLOOKUP($A35,SISESTUS!$B$2:$L$95,COLUMN(),FALSE),"")</f>
        <v/>
      </c>
      <c r="G35" s="37" t="str">
        <f ca="1">IFERROR(VLOOKUP($A35,SISESTUS!$B$2:$L$95,COLUMN(),FALSE),"")</f>
        <v/>
      </c>
      <c r="H35" s="37" t="str">
        <f ca="1">IFERROR(VLOOKUP($A35,SISESTUS!$B$2:$L$95,COLUMN(),FALSE),"")</f>
        <v/>
      </c>
      <c r="I35" s="37" t="str">
        <f ca="1">IFERROR(VLOOKUP($A35,SISESTUS!$B$2:$L$95,COLUMN(),FALSE),"")</f>
        <v/>
      </c>
      <c r="J35" s="37" t="str">
        <f ca="1">IFERROR(VLOOKUP($A35,SISESTUS!$B$2:$L$95,COLUMN(),FALSE),"")</f>
        <v/>
      </c>
      <c r="K35" s="37" t="str">
        <f ca="1">IFERROR(VLOOKUP($A35,SISESTUS!$B$2:$L$95,COLUMN(),FALSE),"")</f>
        <v/>
      </c>
    </row>
    <row r="36" spans="1:11" x14ac:dyDescent="0.3">
      <c r="A36" s="27" t="str">
        <f t="shared" ca="1" si="0"/>
        <v>Mees35</v>
      </c>
      <c r="B36" s="27" t="str">
        <f ca="1">IFERROR(VLOOKUP($A36,SISESTUS!$B$2:$L$95,COLUMN(),FALSE),"")</f>
        <v/>
      </c>
      <c r="C36" s="27" t="str">
        <f ca="1">IFERROR(VLOOKUP($A36,SISESTUS!$B$2:$L$95,COLUMN(),FALSE),"")</f>
        <v/>
      </c>
      <c r="D36" s="37" t="str">
        <f ca="1">IFERROR(VLOOKUP($A36,SISESTUS!$B$2:$L$95,COLUMN(),FALSE),"")</f>
        <v/>
      </c>
      <c r="E36" s="37" t="str">
        <f ca="1">IFERROR(VLOOKUP($A36,SISESTUS!$B$2:$L$95,COLUMN(),FALSE),"")</f>
        <v/>
      </c>
      <c r="F36" s="37" t="str">
        <f ca="1">IFERROR(VLOOKUP($A36,SISESTUS!$B$2:$L$95,COLUMN(),FALSE),"")</f>
        <v/>
      </c>
      <c r="G36" s="37" t="str">
        <f ca="1">IFERROR(VLOOKUP($A36,SISESTUS!$B$2:$L$95,COLUMN(),FALSE),"")</f>
        <v/>
      </c>
      <c r="H36" s="37" t="str">
        <f ca="1">IFERROR(VLOOKUP($A36,SISESTUS!$B$2:$L$95,COLUMN(),FALSE),"")</f>
        <v/>
      </c>
      <c r="I36" s="37" t="str">
        <f ca="1">IFERROR(VLOOKUP($A36,SISESTUS!$B$2:$L$95,COLUMN(),FALSE),"")</f>
        <v/>
      </c>
      <c r="J36" s="37" t="str">
        <f ca="1">IFERROR(VLOOKUP($A36,SISESTUS!$B$2:$L$95,COLUMN(),FALSE),"")</f>
        <v/>
      </c>
      <c r="K36" s="37" t="str">
        <f ca="1">IFERROR(VLOOKUP($A36,SISESTUS!$B$2:$L$95,COLUMN(),FALSE),"")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E558-2BB9-403D-9711-C36FC0785C29}">
  <dimension ref="A1:K36"/>
  <sheetViews>
    <sheetView showGridLines="0" topLeftCell="B1" workbookViewId="0">
      <selection activeCell="B8" sqref="A8:XFD8"/>
    </sheetView>
  </sheetViews>
  <sheetFormatPr defaultRowHeight="13.8" x14ac:dyDescent="0.25"/>
  <cols>
    <col min="1" max="1" width="0" style="30" hidden="1" customWidth="1"/>
    <col min="2" max="2" width="4.7265625" style="30" customWidth="1"/>
    <col min="3" max="3" width="17.90625" style="35" bestFit="1" customWidth="1"/>
    <col min="4" max="4" width="11.26953125" style="33" bestFit="1" customWidth="1"/>
    <col min="5" max="5" width="5.81640625" style="33" bestFit="1" customWidth="1"/>
    <col min="6" max="6" width="10.36328125" style="33" bestFit="1" customWidth="1"/>
    <col min="7" max="7" width="8.1796875" style="33" bestFit="1" customWidth="1"/>
    <col min="8" max="10" width="8.7265625" style="33"/>
    <col min="11" max="11" width="12.6328125" style="33" customWidth="1"/>
    <col min="12" max="16384" width="8.7265625" style="30"/>
  </cols>
  <sheetData>
    <row r="1" spans="1:11" s="29" customFormat="1" ht="31.2" x14ac:dyDescent="0.25">
      <c r="A1" s="29" t="str" cm="1">
        <f t="array" aca="1" ref="A1" ca="1">MID(CELL("filename",A1),FIND("]",CELL("filename",A1))+1,255)</f>
        <v>Naine</v>
      </c>
      <c r="B1" s="44" t="s">
        <v>11</v>
      </c>
      <c r="C1" s="41" t="s">
        <v>0</v>
      </c>
      <c r="D1" s="42" t="s">
        <v>7</v>
      </c>
      <c r="E1" s="42" t="s">
        <v>6</v>
      </c>
      <c r="F1" s="42" t="s">
        <v>1</v>
      </c>
      <c r="G1" s="42" t="s">
        <v>5</v>
      </c>
      <c r="H1" s="42" t="s">
        <v>2</v>
      </c>
      <c r="I1" s="42" t="s">
        <v>3</v>
      </c>
      <c r="J1" s="42" t="s">
        <v>4</v>
      </c>
      <c r="K1" s="43" t="s">
        <v>12</v>
      </c>
    </row>
    <row r="2" spans="1:11" x14ac:dyDescent="0.25">
      <c r="A2" s="30" t="str">
        <f ca="1">$A$1&amp;ROW()-1</f>
        <v>Naine1</v>
      </c>
      <c r="B2" s="31">
        <f ca="1">IFERROR(VLOOKUP($A2,SISESTUS!$B$2:$L$95,COLUMN(),FALSE),"")</f>
        <v>1</v>
      </c>
      <c r="C2" s="34" t="str">
        <f ca="1">IFERROR(VLOOKUP($A2,SISESTUS!$B$2:$L$95,COLUMN(),FALSE),"")</f>
        <v>Illi-Maret Uuk</v>
      </c>
      <c r="D2" s="32">
        <f ca="1">IFERROR(VLOOKUP($A2,SISESTUS!$B$2:$L$95,COLUMN(),FALSE),"")</f>
        <v>1934</v>
      </c>
      <c r="E2" s="32" t="str">
        <f ca="1">IFERROR(VLOOKUP($A2,SISESTUS!$B$2:$L$95,COLUMN(),FALSE),"")</f>
        <v>naine</v>
      </c>
      <c r="F2" s="32" t="str">
        <f ca="1">IFERROR(VLOOKUP($A2,SISESTUS!$B$2:$L$95,COLUMN(),FALSE),"")</f>
        <v>Bowling I</v>
      </c>
      <c r="G2" s="32">
        <f ca="1">IFERROR(VLOOKUP($A2,SISESTUS!$B$2:$L$95,COLUMN(),FALSE),"")</f>
        <v>48</v>
      </c>
      <c r="H2" s="32">
        <f ca="1">IFERROR(VLOOKUP($A2,SISESTUS!$B$2:$L$95,COLUMN(),FALSE),"")</f>
        <v>132</v>
      </c>
      <c r="I2" s="32">
        <f ca="1">IFERROR(VLOOKUP($A2,SISESTUS!$B$2:$L$95,COLUMN(),FALSE),"")</f>
        <v>123</v>
      </c>
      <c r="J2" s="32">
        <f ca="1">IFERROR(VLOOKUP($A2,SISESTUS!$B$2:$L$95,COLUMN(),FALSE),"")</f>
        <v>303</v>
      </c>
      <c r="K2" s="32">
        <f ca="1">IFERROR(VLOOKUP($A2,SISESTUS!$B$2:$L$95,COLUMN(),FALSE),"")</f>
        <v>255</v>
      </c>
    </row>
    <row r="3" spans="1:11" x14ac:dyDescent="0.25">
      <c r="A3" s="30" t="str">
        <f t="shared" ref="A3:A36" ca="1" si="0">$A$1&amp;ROW()-1</f>
        <v>Naine2</v>
      </c>
      <c r="B3" s="31">
        <v>2</v>
      </c>
      <c r="C3" s="34" t="str">
        <f ca="1">IFERROR(VLOOKUP($A3,SISESTUS!$B$2:$L$95,COLUMN(),FALSE),"")</f>
        <v>Marina Mutli</v>
      </c>
      <c r="D3" s="32">
        <f ca="1">IFERROR(VLOOKUP($A3,SISESTUS!$B$2:$L$95,COLUMN(),FALSE),"")</f>
        <v>1966</v>
      </c>
      <c r="E3" s="32" t="str">
        <f ca="1">IFERROR(VLOOKUP($A3,SISESTUS!$B$2:$L$95,COLUMN(),FALSE),"")</f>
        <v>naine</v>
      </c>
      <c r="F3" s="32" t="str">
        <f ca="1">IFERROR(VLOOKUP($A3,SISESTUS!$B$2:$L$95,COLUMN(),FALSE),"")</f>
        <v>Kevek I</v>
      </c>
      <c r="G3" s="32">
        <f ca="1">IFERROR(VLOOKUP($A3,SISESTUS!$B$2:$L$95,COLUMN(),FALSE),"")</f>
        <v>0</v>
      </c>
      <c r="H3" s="32">
        <f ca="1">IFERROR(VLOOKUP($A3,SISESTUS!$B$2:$L$95,COLUMN(),FALSE),"")</f>
        <v>185</v>
      </c>
      <c r="I3" s="32">
        <f ca="1">IFERROR(VLOOKUP($A3,SISESTUS!$B$2:$L$95,COLUMN(),FALSE),"")</f>
        <v>106</v>
      </c>
      <c r="J3" s="32">
        <f ca="1">IFERROR(VLOOKUP($A3,SISESTUS!$B$2:$L$95,COLUMN(),FALSE),"")</f>
        <v>291</v>
      </c>
      <c r="K3" s="32">
        <f ca="1">IFERROR(VLOOKUP($A3,SISESTUS!$B$2:$L$95,COLUMN(),FALSE),"")</f>
        <v>291</v>
      </c>
    </row>
    <row r="4" spans="1:11" x14ac:dyDescent="0.25">
      <c r="A4" s="30" t="str">
        <f t="shared" ca="1" si="0"/>
        <v>Naine3</v>
      </c>
      <c r="B4" s="31">
        <f ca="1">IFERROR(VLOOKUP($A4,SISESTUS!$B$2:$L$95,COLUMN(),FALSE),"")</f>
        <v>3</v>
      </c>
      <c r="C4" s="34" t="str">
        <f ca="1">IFERROR(VLOOKUP($A4,SISESTUS!$B$2:$L$95,COLUMN(),FALSE),"")</f>
        <v>Jelena Brakina</v>
      </c>
      <c r="D4" s="32">
        <f ca="1">IFERROR(VLOOKUP($A4,SISESTUS!$B$2:$L$95,COLUMN(),FALSE),"")</f>
        <v>1950</v>
      </c>
      <c r="E4" s="32" t="str">
        <f ca="1">IFERROR(VLOOKUP($A4,SISESTUS!$B$2:$L$95,COLUMN(),FALSE),"")</f>
        <v>naine</v>
      </c>
      <c r="F4" s="32" t="str">
        <f ca="1">IFERROR(VLOOKUP($A4,SISESTUS!$B$2:$L$95,COLUMN(),FALSE),"")</f>
        <v>Petank</v>
      </c>
      <c r="G4" s="32">
        <f ca="1">IFERROR(VLOOKUP($A4,SISESTUS!$B$2:$L$95,COLUMN(),FALSE),"")</f>
        <v>16</v>
      </c>
      <c r="H4" s="32">
        <f ca="1">IFERROR(VLOOKUP($A4,SISESTUS!$B$2:$L$95,COLUMN(),FALSE),"")</f>
        <v>110</v>
      </c>
      <c r="I4" s="32">
        <f ca="1">IFERROR(VLOOKUP($A4,SISESTUS!$B$2:$L$95,COLUMN(),FALSE),"")</f>
        <v>129</v>
      </c>
      <c r="J4" s="32">
        <f ca="1">IFERROR(VLOOKUP($A4,SISESTUS!$B$2:$L$95,COLUMN(),FALSE),"")</f>
        <v>255</v>
      </c>
      <c r="K4" s="32">
        <f ca="1">IFERROR(VLOOKUP($A4,SISESTUS!$B$2:$L$95,COLUMN(),FALSE),"")</f>
        <v>239</v>
      </c>
    </row>
    <row r="5" spans="1:11" x14ac:dyDescent="0.25">
      <c r="A5" s="30" t="str">
        <f t="shared" ca="1" si="0"/>
        <v>Naine4</v>
      </c>
      <c r="B5" s="31">
        <v>4</v>
      </c>
      <c r="C5" s="34" t="str">
        <f ca="1">IFERROR(VLOOKUP($A5,SISESTUS!$B$2:$L$95,COLUMN(),FALSE),"")</f>
        <v>Aune Sepp</v>
      </c>
      <c r="D5" s="32">
        <f ca="1">IFERROR(VLOOKUP($A5,SISESTUS!$B$2:$L$95,COLUMN(),FALSE),"")</f>
        <v>1956</v>
      </c>
      <c r="E5" s="32" t="str">
        <f ca="1">IFERROR(VLOOKUP($A5,SISESTUS!$B$2:$L$95,COLUMN(),FALSE),"")</f>
        <v>naine</v>
      </c>
      <c r="F5" s="32" t="str">
        <f ca="1">IFERROR(VLOOKUP($A5,SISESTUS!$B$2:$L$95,COLUMN(),FALSE),"")</f>
        <v>Bowling II</v>
      </c>
      <c r="G5" s="32">
        <f ca="1">IFERROR(VLOOKUP($A5,SISESTUS!$B$2:$L$95,COLUMN(),FALSE),"")</f>
        <v>4</v>
      </c>
      <c r="H5" s="32">
        <f ca="1">IFERROR(VLOOKUP($A5,SISESTUS!$B$2:$L$95,COLUMN(),FALSE),"")</f>
        <v>113</v>
      </c>
      <c r="I5" s="32">
        <f ca="1">IFERROR(VLOOKUP($A5,SISESTUS!$B$2:$L$95,COLUMN(),FALSE),"")</f>
        <v>136</v>
      </c>
      <c r="J5" s="32">
        <f ca="1">IFERROR(VLOOKUP($A5,SISESTUS!$B$2:$L$95,COLUMN(),FALSE),"")</f>
        <v>253</v>
      </c>
      <c r="K5" s="32">
        <f ca="1">IFERROR(VLOOKUP($A5,SISESTUS!$B$2:$L$95,COLUMN(),FALSE),"")</f>
        <v>249</v>
      </c>
    </row>
    <row r="6" spans="1:11" x14ac:dyDescent="0.25">
      <c r="A6" s="30" t="str">
        <f t="shared" ca="1" si="0"/>
        <v>Naine5</v>
      </c>
      <c r="B6" s="31">
        <v>5</v>
      </c>
      <c r="C6" s="34" t="str">
        <f ca="1">IFERROR(VLOOKUP($A6,SISESTUS!$B$2:$L$95,COLUMN(),FALSE),"")</f>
        <v>Tiiu Annus</v>
      </c>
      <c r="D6" s="32">
        <f ca="1">IFERROR(VLOOKUP($A6,SISESTUS!$B$2:$L$95,COLUMN(),FALSE),"")</f>
        <v>1947</v>
      </c>
      <c r="E6" s="32" t="str">
        <f ca="1">IFERROR(VLOOKUP($A6,SISESTUS!$B$2:$L$95,COLUMN(),FALSE),"")</f>
        <v>naine</v>
      </c>
      <c r="F6" s="32" t="str">
        <f ca="1">IFERROR(VLOOKUP($A6,SISESTUS!$B$2:$L$95,COLUMN(),FALSE),"")</f>
        <v>Bowling II</v>
      </c>
      <c r="G6" s="32">
        <f ca="1">IFERROR(VLOOKUP($A6,SISESTUS!$B$2:$L$95,COLUMN(),FALSE),"")</f>
        <v>22</v>
      </c>
      <c r="H6" s="32">
        <f ca="1">IFERROR(VLOOKUP($A6,SISESTUS!$B$2:$L$95,COLUMN(),FALSE),"")</f>
        <v>115</v>
      </c>
      <c r="I6" s="32">
        <f ca="1">IFERROR(VLOOKUP($A6,SISESTUS!$B$2:$L$95,COLUMN(),FALSE),"")</f>
        <v>114</v>
      </c>
      <c r="J6" s="32">
        <f ca="1">IFERROR(VLOOKUP($A6,SISESTUS!$B$2:$L$95,COLUMN(),FALSE),"")</f>
        <v>251</v>
      </c>
      <c r="K6" s="32">
        <f ca="1">IFERROR(VLOOKUP($A6,SISESTUS!$B$2:$L$95,COLUMN(),FALSE),"")</f>
        <v>229</v>
      </c>
    </row>
    <row r="7" spans="1:11" x14ac:dyDescent="0.25">
      <c r="A7" s="30" t="str">
        <f t="shared" ca="1" si="0"/>
        <v>Naine6</v>
      </c>
      <c r="B7" s="31">
        <f ca="1">IFERROR(VLOOKUP($A7,SISESTUS!$B$2:$L$95,COLUMN(),FALSE),"")</f>
        <v>6</v>
      </c>
      <c r="C7" s="34" t="str">
        <f ca="1">IFERROR(VLOOKUP($A7,SISESTUS!$B$2:$L$95,COLUMN(),FALSE),"")</f>
        <v>Marika Koplimägi</v>
      </c>
      <c r="D7" s="32">
        <f ca="1">IFERROR(VLOOKUP($A7,SISESTUS!$B$2:$L$95,COLUMN(),FALSE),"")</f>
        <v>1972</v>
      </c>
      <c r="E7" s="32" t="str">
        <f ca="1">IFERROR(VLOOKUP($A7,SISESTUS!$B$2:$L$95,COLUMN(),FALSE),"")</f>
        <v>naine</v>
      </c>
      <c r="F7" s="32" t="str">
        <f ca="1">IFERROR(VLOOKUP($A7,SISESTUS!$B$2:$L$95,COLUMN(),FALSE),"")</f>
        <v>Kevek II</v>
      </c>
      <c r="G7" s="32">
        <f ca="1">IFERROR(VLOOKUP($A7,SISESTUS!$B$2:$L$95,COLUMN(),FALSE),"")</f>
        <v>0</v>
      </c>
      <c r="H7" s="32">
        <f ca="1">IFERROR(VLOOKUP($A7,SISESTUS!$B$2:$L$95,COLUMN(),FALSE),"")</f>
        <v>113</v>
      </c>
      <c r="I7" s="32">
        <f ca="1">IFERROR(VLOOKUP($A7,SISESTUS!$B$2:$L$95,COLUMN(),FALSE),"")</f>
        <v>131</v>
      </c>
      <c r="J7" s="32">
        <f ca="1">IFERROR(VLOOKUP($A7,SISESTUS!$B$2:$L$95,COLUMN(),FALSE),"")</f>
        <v>244</v>
      </c>
      <c r="K7" s="32">
        <f ca="1">IFERROR(VLOOKUP($A7,SISESTUS!$B$2:$L$95,COLUMN(),FALSE),"")</f>
        <v>244</v>
      </c>
    </row>
    <row r="8" spans="1:11" x14ac:dyDescent="0.25">
      <c r="A8" s="30" t="str">
        <f t="shared" ca="1" si="0"/>
        <v>Naine7</v>
      </c>
      <c r="B8" s="31">
        <v>7</v>
      </c>
      <c r="C8" s="34" t="str">
        <f ca="1">IFERROR(VLOOKUP($A8,SISESTUS!$B$2:$L$95,COLUMN(),FALSE),"")</f>
        <v>Eve Tõnisson</v>
      </c>
      <c r="D8" s="32">
        <f ca="1">IFERROR(VLOOKUP($A8,SISESTUS!$B$2:$L$95,COLUMN(),FALSE),"")</f>
        <v>1976</v>
      </c>
      <c r="E8" s="32" t="str">
        <f ca="1">IFERROR(VLOOKUP($A8,SISESTUS!$B$2:$L$95,COLUMN(),FALSE),"")</f>
        <v>naine</v>
      </c>
      <c r="F8" s="32" t="str">
        <f ca="1">IFERROR(VLOOKUP($A8,SISESTUS!$B$2:$L$95,COLUMN(),FALSE),"")</f>
        <v>Petank</v>
      </c>
      <c r="G8" s="32">
        <f ca="1">IFERROR(VLOOKUP($A8,SISESTUS!$B$2:$L$95,COLUMN(),FALSE),"")</f>
        <v>0</v>
      </c>
      <c r="H8" s="32">
        <f ca="1">IFERROR(VLOOKUP($A8,SISESTUS!$B$2:$L$95,COLUMN(),FALSE),"")</f>
        <v>92</v>
      </c>
      <c r="I8" s="32">
        <f ca="1">IFERROR(VLOOKUP($A8,SISESTUS!$B$2:$L$95,COLUMN(),FALSE),"")</f>
        <v>130</v>
      </c>
      <c r="J8" s="32">
        <f ca="1">IFERROR(VLOOKUP($A8,SISESTUS!$B$2:$L$95,COLUMN(),FALSE),"")</f>
        <v>222</v>
      </c>
      <c r="K8" s="32">
        <f ca="1">IFERROR(VLOOKUP($A8,SISESTUS!$B$2:$L$95,COLUMN(),FALSE),"")</f>
        <v>222</v>
      </c>
    </row>
    <row r="9" spans="1:11" x14ac:dyDescent="0.25">
      <c r="A9" s="30" t="str">
        <f t="shared" ca="1" si="0"/>
        <v>Naine8</v>
      </c>
      <c r="B9" s="31">
        <v>8</v>
      </c>
      <c r="C9" s="34" t="str">
        <f ca="1">IFERROR(VLOOKUP($A9,SISESTUS!$B$2:$L$95,COLUMN(),FALSE),"")</f>
        <v>Erge Viiklaid</v>
      </c>
      <c r="D9" s="32">
        <f ca="1">IFERROR(VLOOKUP($A9,SISESTUS!$B$2:$L$95,COLUMN(),FALSE),"")</f>
        <v>1968</v>
      </c>
      <c r="E9" s="32" t="str">
        <f ca="1">IFERROR(VLOOKUP($A9,SISESTUS!$B$2:$L$95,COLUMN(),FALSE),"")</f>
        <v>naine</v>
      </c>
      <c r="F9" s="32" t="str">
        <f ca="1">IFERROR(VLOOKUP($A9,SISESTUS!$B$2:$L$95,COLUMN(),FALSE),"")</f>
        <v>Kevek II</v>
      </c>
      <c r="G9" s="32">
        <f ca="1">IFERROR(VLOOKUP($A9,SISESTUS!$B$2:$L$95,COLUMN(),FALSE),"")</f>
        <v>0</v>
      </c>
      <c r="H9" s="32">
        <f ca="1">IFERROR(VLOOKUP($A9,SISESTUS!$B$2:$L$95,COLUMN(),FALSE),"")</f>
        <v>106</v>
      </c>
      <c r="I9" s="32">
        <f ca="1">IFERROR(VLOOKUP($A9,SISESTUS!$B$2:$L$95,COLUMN(),FALSE),"")</f>
        <v>110</v>
      </c>
      <c r="J9" s="32">
        <f ca="1">IFERROR(VLOOKUP($A9,SISESTUS!$B$2:$L$95,COLUMN(),FALSE),"")</f>
        <v>216</v>
      </c>
      <c r="K9" s="32">
        <f ca="1">IFERROR(VLOOKUP($A9,SISESTUS!$B$2:$L$95,COLUMN(),FALSE),"")</f>
        <v>216</v>
      </c>
    </row>
    <row r="10" spans="1:11" x14ac:dyDescent="0.25">
      <c r="A10" s="30" t="str">
        <f t="shared" ca="1" si="0"/>
        <v>Naine9</v>
      </c>
      <c r="B10" s="31">
        <f ca="1">IFERROR(VLOOKUP($A10,SISESTUS!$B$2:$L$95,COLUMN(),FALSE),"")</f>
        <v>9</v>
      </c>
      <c r="C10" s="34" t="str">
        <f ca="1">IFERROR(VLOOKUP($A10,SISESTUS!$B$2:$L$95,COLUMN(),FALSE),"")</f>
        <v>Milvi Tälli</v>
      </c>
      <c r="D10" s="32">
        <f ca="1">IFERROR(VLOOKUP($A10,SISESTUS!$B$2:$L$95,COLUMN(),FALSE),"")</f>
        <v>1943</v>
      </c>
      <c r="E10" s="32" t="str">
        <f ca="1">IFERROR(VLOOKUP($A10,SISESTUS!$B$2:$L$95,COLUMN(),FALSE),"")</f>
        <v>naine</v>
      </c>
      <c r="F10" s="32" t="str">
        <f ca="1">IFERROR(VLOOKUP($A10,SISESTUS!$B$2:$L$95,COLUMN(),FALSE),"")</f>
        <v>Bowling III</v>
      </c>
      <c r="G10" s="32">
        <f ca="1">IFERROR(VLOOKUP($A10,SISESTUS!$B$2:$L$95,COLUMN(),FALSE),"")</f>
        <v>30</v>
      </c>
      <c r="H10" s="32">
        <f ca="1">IFERROR(VLOOKUP($A10,SISESTUS!$B$2:$L$95,COLUMN(),FALSE),"")</f>
        <v>92</v>
      </c>
      <c r="I10" s="32">
        <f ca="1">IFERROR(VLOOKUP($A10,SISESTUS!$B$2:$L$95,COLUMN(),FALSE),"")</f>
        <v>93</v>
      </c>
      <c r="J10" s="32">
        <f ca="1">IFERROR(VLOOKUP($A10,SISESTUS!$B$2:$L$95,COLUMN(),FALSE),"")</f>
        <v>215</v>
      </c>
      <c r="K10" s="32">
        <f ca="1">IFERROR(VLOOKUP($A10,SISESTUS!$B$2:$L$95,COLUMN(),FALSE),"")</f>
        <v>185</v>
      </c>
    </row>
    <row r="11" spans="1:11" x14ac:dyDescent="0.25">
      <c r="A11" s="30" t="str">
        <f t="shared" ca="1" si="0"/>
        <v>Naine10</v>
      </c>
      <c r="B11" s="31">
        <v>10</v>
      </c>
      <c r="C11" s="34" t="str">
        <f ca="1">IFERROR(VLOOKUP($A11,SISESTUS!$B$2:$L$95,COLUMN(),FALSE),"")</f>
        <v>Silvi Hollo</v>
      </c>
      <c r="D11" s="32">
        <f ca="1">IFERROR(VLOOKUP($A11,SISESTUS!$B$2:$L$95,COLUMN(),FALSE),"")</f>
        <v>1948</v>
      </c>
      <c r="E11" s="32" t="str">
        <f ca="1">IFERROR(VLOOKUP($A11,SISESTUS!$B$2:$L$95,COLUMN(),FALSE),"")</f>
        <v>naine</v>
      </c>
      <c r="F11" s="32" t="str">
        <f ca="1">IFERROR(VLOOKUP($A11,SISESTUS!$B$2:$L$95,COLUMN(),FALSE),"")</f>
        <v>Bowling I</v>
      </c>
      <c r="G11" s="32">
        <f ca="1">IFERROR(VLOOKUP($A11,SISESTUS!$B$2:$L$95,COLUMN(),FALSE),"")</f>
        <v>20</v>
      </c>
      <c r="H11" s="32">
        <f ca="1">IFERROR(VLOOKUP($A11,SISESTUS!$B$2:$L$95,COLUMN(),FALSE),"")</f>
        <v>93</v>
      </c>
      <c r="I11" s="32">
        <f ca="1">IFERROR(VLOOKUP($A11,SISESTUS!$B$2:$L$95,COLUMN(),FALSE),"")</f>
        <v>100</v>
      </c>
      <c r="J11" s="32">
        <f ca="1">IFERROR(VLOOKUP($A11,SISESTUS!$B$2:$L$95,COLUMN(),FALSE),"")</f>
        <v>213</v>
      </c>
      <c r="K11" s="32">
        <f ca="1">IFERROR(VLOOKUP($A11,SISESTUS!$B$2:$L$95,COLUMN(),FALSE),"")</f>
        <v>193</v>
      </c>
    </row>
    <row r="12" spans="1:11" x14ac:dyDescent="0.25">
      <c r="A12" s="30" t="str">
        <f t="shared" ca="1" si="0"/>
        <v>Naine11</v>
      </c>
      <c r="B12" s="31">
        <v>11</v>
      </c>
      <c r="C12" s="34" t="str">
        <f ca="1">IFERROR(VLOOKUP($A12,SISESTUS!$B$2:$L$95,COLUMN(),FALSE),"")</f>
        <v>Ülle Kripson</v>
      </c>
      <c r="D12" s="32">
        <f ca="1">IFERROR(VLOOKUP($A12,SISESTUS!$B$2:$L$95,COLUMN(),FALSE),"")</f>
        <v>1957</v>
      </c>
      <c r="E12" s="32" t="str">
        <f ca="1">IFERROR(VLOOKUP($A12,SISESTUS!$B$2:$L$95,COLUMN(),FALSE),"")</f>
        <v>naine</v>
      </c>
      <c r="F12" s="32" t="str">
        <f ca="1">IFERROR(VLOOKUP($A12,SISESTUS!$B$2:$L$95,COLUMN(),FALSE),"")</f>
        <v>Kodukotus II</v>
      </c>
      <c r="G12" s="32">
        <f ca="1">IFERROR(VLOOKUP($A12,SISESTUS!$B$2:$L$95,COLUMN(),FALSE),"")</f>
        <v>2</v>
      </c>
      <c r="H12" s="32">
        <f ca="1">IFERROR(VLOOKUP($A12,SISESTUS!$B$2:$L$95,COLUMN(),FALSE),"")</f>
        <v>107</v>
      </c>
      <c r="I12" s="32">
        <f ca="1">IFERROR(VLOOKUP($A12,SISESTUS!$B$2:$L$95,COLUMN(),FALSE),"")</f>
        <v>103</v>
      </c>
      <c r="J12" s="32">
        <f ca="1">IFERROR(VLOOKUP($A12,SISESTUS!$B$2:$L$95,COLUMN(),FALSE),"")</f>
        <v>212</v>
      </c>
      <c r="K12" s="32">
        <f ca="1">IFERROR(VLOOKUP($A12,SISESTUS!$B$2:$L$95,COLUMN(),FALSE),"")</f>
        <v>210</v>
      </c>
    </row>
    <row r="13" spans="1:11" x14ac:dyDescent="0.25">
      <c r="A13" s="30" t="str">
        <f t="shared" ca="1" si="0"/>
        <v>Naine12</v>
      </c>
      <c r="B13" s="31">
        <v>12</v>
      </c>
      <c r="C13" s="34" t="str">
        <f ca="1">IFERROR(VLOOKUP($A13,SISESTUS!$B$2:$L$95,COLUMN(),FALSE),"")</f>
        <v>Liidia Pavlova</v>
      </c>
      <c r="D13" s="32">
        <f ca="1">IFERROR(VLOOKUP($A13,SISESTUS!$B$2:$L$95,COLUMN(),FALSE),"")</f>
        <v>1951</v>
      </c>
      <c r="E13" s="32" t="str">
        <f ca="1">IFERROR(VLOOKUP($A13,SISESTUS!$B$2:$L$95,COLUMN(),FALSE),"")</f>
        <v>naine</v>
      </c>
      <c r="F13" s="32" t="str">
        <f ca="1">IFERROR(VLOOKUP($A13,SISESTUS!$B$2:$L$95,COLUMN(),FALSE),"")</f>
        <v>Kodukotus I</v>
      </c>
      <c r="G13" s="32">
        <f ca="1">IFERROR(VLOOKUP($A13,SISESTUS!$B$2:$L$95,COLUMN(),FALSE),"")</f>
        <v>14</v>
      </c>
      <c r="H13" s="32">
        <f ca="1">IFERROR(VLOOKUP($A13,SISESTUS!$B$2:$L$95,COLUMN(),FALSE),"")</f>
        <v>102</v>
      </c>
      <c r="I13" s="32">
        <f ca="1">IFERROR(VLOOKUP($A13,SISESTUS!$B$2:$L$95,COLUMN(),FALSE),"")</f>
        <v>95</v>
      </c>
      <c r="J13" s="32">
        <f ca="1">IFERROR(VLOOKUP($A13,SISESTUS!$B$2:$L$95,COLUMN(),FALSE),"")</f>
        <v>211</v>
      </c>
      <c r="K13" s="32">
        <f ca="1">IFERROR(VLOOKUP($A13,SISESTUS!$B$2:$L$95,COLUMN(),FALSE),"")</f>
        <v>197</v>
      </c>
    </row>
    <row r="14" spans="1:11" x14ac:dyDescent="0.25">
      <c r="A14" s="30" t="str">
        <f t="shared" ca="1" si="0"/>
        <v>Naine13</v>
      </c>
      <c r="B14" s="31">
        <v>13</v>
      </c>
      <c r="C14" s="34" t="str">
        <f ca="1">IFERROR(VLOOKUP($A14,SISESTUS!$B$2:$L$95,COLUMN(),FALSE),"")</f>
        <v>Vaike Vahter</v>
      </c>
      <c r="D14" s="32">
        <f ca="1">IFERROR(VLOOKUP($A14,SISESTUS!$B$2:$L$95,COLUMN(),FALSE),"")</f>
        <v>1953</v>
      </c>
      <c r="E14" s="32" t="str">
        <f ca="1">IFERROR(VLOOKUP($A14,SISESTUS!$B$2:$L$95,COLUMN(),FALSE),"")</f>
        <v>naine</v>
      </c>
      <c r="F14" s="32" t="str">
        <f ca="1">IFERROR(VLOOKUP($A14,SISESTUS!$B$2:$L$95,COLUMN(),FALSE),"")</f>
        <v>Bowling III</v>
      </c>
      <c r="G14" s="32">
        <f ca="1">IFERROR(VLOOKUP($A14,SISESTUS!$B$2:$L$95,COLUMN(),FALSE),"")</f>
        <v>10</v>
      </c>
      <c r="H14" s="32">
        <f ca="1">IFERROR(VLOOKUP($A14,SISESTUS!$B$2:$L$95,COLUMN(),FALSE),"")</f>
        <v>92</v>
      </c>
      <c r="I14" s="32">
        <f ca="1">IFERROR(VLOOKUP($A14,SISESTUS!$B$2:$L$95,COLUMN(),FALSE),"")</f>
        <v>107</v>
      </c>
      <c r="J14" s="32">
        <f ca="1">IFERROR(VLOOKUP($A14,SISESTUS!$B$2:$L$95,COLUMN(),FALSE),"")</f>
        <v>209</v>
      </c>
      <c r="K14" s="32">
        <f ca="1">IFERROR(VLOOKUP($A14,SISESTUS!$B$2:$L$95,COLUMN(),FALSE),"")</f>
        <v>199</v>
      </c>
    </row>
    <row r="15" spans="1:11" x14ac:dyDescent="0.25">
      <c r="A15" s="30" t="str">
        <f t="shared" ca="1" si="0"/>
        <v>Naine14</v>
      </c>
      <c r="B15" s="31">
        <v>14</v>
      </c>
      <c r="C15" s="34" t="str">
        <f ca="1">IFERROR(VLOOKUP($A15,SISESTUS!$B$2:$L$95,COLUMN(),FALSE),"")</f>
        <v>Siiri Kingotalo</v>
      </c>
      <c r="D15" s="32">
        <f ca="1">IFERROR(VLOOKUP($A15,SISESTUS!$B$2:$L$95,COLUMN(),FALSE),"")</f>
        <v>1947</v>
      </c>
      <c r="E15" s="32" t="str">
        <f ca="1">IFERROR(VLOOKUP($A15,SISESTUS!$B$2:$L$95,COLUMN(),FALSE),"")</f>
        <v>naine</v>
      </c>
      <c r="F15" s="32" t="str">
        <f ca="1">IFERROR(VLOOKUP($A15,SISESTUS!$B$2:$L$95,COLUMN(),FALSE),"")</f>
        <v>Kodukotus II</v>
      </c>
      <c r="G15" s="32">
        <f ca="1">IFERROR(VLOOKUP($A15,SISESTUS!$B$2:$L$95,COLUMN(),FALSE),"")</f>
        <v>22</v>
      </c>
      <c r="H15" s="32">
        <f ca="1">IFERROR(VLOOKUP($A15,SISESTUS!$B$2:$L$95,COLUMN(),FALSE),"")</f>
        <v>87</v>
      </c>
      <c r="I15" s="32">
        <f ca="1">IFERROR(VLOOKUP($A15,SISESTUS!$B$2:$L$95,COLUMN(),FALSE),"")</f>
        <v>94</v>
      </c>
      <c r="J15" s="32">
        <f ca="1">IFERROR(VLOOKUP($A15,SISESTUS!$B$2:$L$95,COLUMN(),FALSE),"")</f>
        <v>203</v>
      </c>
      <c r="K15" s="32">
        <f ca="1">IFERROR(VLOOKUP($A15,SISESTUS!$B$2:$L$95,COLUMN(),FALSE),"")</f>
        <v>181</v>
      </c>
    </row>
    <row r="16" spans="1:11" x14ac:dyDescent="0.25">
      <c r="A16" s="30" t="str">
        <f t="shared" ca="1" si="0"/>
        <v>Naine15</v>
      </c>
      <c r="B16" s="31">
        <v>15</v>
      </c>
      <c r="C16" s="34" t="str">
        <f ca="1">IFERROR(VLOOKUP($A16,SISESTUS!$B$2:$L$95,COLUMN(),FALSE),"")</f>
        <v>Liivi Amor</v>
      </c>
      <c r="D16" s="32">
        <f ca="1">IFERROR(VLOOKUP($A16,SISESTUS!$B$2:$L$95,COLUMN(),FALSE),"")</f>
        <v>1952</v>
      </c>
      <c r="E16" s="32" t="str">
        <f ca="1">IFERROR(VLOOKUP($A16,SISESTUS!$B$2:$L$95,COLUMN(),FALSE),"")</f>
        <v>naine</v>
      </c>
      <c r="F16" s="32" t="str">
        <f ca="1">IFERROR(VLOOKUP($A16,SISESTUS!$B$2:$L$95,COLUMN(),FALSE),"")</f>
        <v>Kodukotus I</v>
      </c>
      <c r="G16" s="32">
        <f ca="1">IFERROR(VLOOKUP($A16,SISESTUS!$B$2:$L$95,COLUMN(),FALSE),"")</f>
        <v>12</v>
      </c>
      <c r="H16" s="32">
        <f ca="1">IFERROR(VLOOKUP($A16,SISESTUS!$B$2:$L$95,COLUMN(),FALSE),"")</f>
        <v>82</v>
      </c>
      <c r="I16" s="32">
        <f ca="1">IFERROR(VLOOKUP($A16,SISESTUS!$B$2:$L$95,COLUMN(),FALSE),"")</f>
        <v>103</v>
      </c>
      <c r="J16" s="32">
        <f ca="1">IFERROR(VLOOKUP($A16,SISESTUS!$B$2:$L$95,COLUMN(),FALSE),"")</f>
        <v>197</v>
      </c>
      <c r="K16" s="32">
        <f ca="1">IFERROR(VLOOKUP($A16,SISESTUS!$B$2:$L$95,COLUMN(),FALSE),"")</f>
        <v>185</v>
      </c>
    </row>
    <row r="17" spans="1:11" x14ac:dyDescent="0.25">
      <c r="A17" s="30" t="str">
        <f t="shared" ca="1" si="0"/>
        <v>Naine16</v>
      </c>
      <c r="B17" s="31">
        <v>16</v>
      </c>
      <c r="C17" s="34" t="str">
        <f ca="1">IFERROR(VLOOKUP($A17,SISESTUS!$B$2:$L$95,COLUMN(),FALSE),"")</f>
        <v>Ly Päll</v>
      </c>
      <c r="D17" s="32">
        <f ca="1">IFERROR(VLOOKUP($A17,SISESTUS!$B$2:$L$95,COLUMN(),FALSE),"")</f>
        <v>1970</v>
      </c>
      <c r="E17" s="32" t="str">
        <f ca="1">IFERROR(VLOOKUP($A17,SISESTUS!$B$2:$L$95,COLUMN(),FALSE),"")</f>
        <v>naine</v>
      </c>
      <c r="F17" s="32" t="str">
        <f ca="1">IFERROR(VLOOKUP($A17,SISESTUS!$B$2:$L$95,COLUMN(),FALSE),"")</f>
        <v>Kevek I</v>
      </c>
      <c r="G17" s="32">
        <f ca="1">IFERROR(VLOOKUP($A17,SISESTUS!$B$2:$L$95,COLUMN(),FALSE),"")</f>
        <v>0</v>
      </c>
      <c r="H17" s="32">
        <f ca="1">IFERROR(VLOOKUP($A17,SISESTUS!$B$2:$L$95,COLUMN(),FALSE),"")</f>
        <v>96</v>
      </c>
      <c r="I17" s="32">
        <f ca="1">IFERROR(VLOOKUP($A17,SISESTUS!$B$2:$L$95,COLUMN(),FALSE),"")</f>
        <v>92</v>
      </c>
      <c r="J17" s="32">
        <f ca="1">IFERROR(VLOOKUP($A17,SISESTUS!$B$2:$L$95,COLUMN(),FALSE),"")</f>
        <v>188</v>
      </c>
      <c r="K17" s="32">
        <f ca="1">IFERROR(VLOOKUP($A17,SISESTUS!$B$2:$L$95,COLUMN(),FALSE),"")</f>
        <v>188</v>
      </c>
    </row>
    <row r="18" spans="1:11" x14ac:dyDescent="0.25">
      <c r="A18" s="30" t="str">
        <f t="shared" ca="1" si="0"/>
        <v>Naine17</v>
      </c>
      <c r="B18" s="30" t="str">
        <f ca="1">IFERROR(VLOOKUP($A18,SISESTUS!$B$2:$L$95,COLUMN(),FALSE),"")</f>
        <v/>
      </c>
      <c r="C18" s="35" t="str">
        <f ca="1">IFERROR(VLOOKUP($A18,SISESTUS!$B$2:$L$95,COLUMN(),FALSE),"")</f>
        <v/>
      </c>
      <c r="D18" s="33" t="str">
        <f ca="1">IFERROR(VLOOKUP($A18,SISESTUS!$B$2:$L$95,COLUMN(),FALSE),"")</f>
        <v/>
      </c>
      <c r="E18" s="33" t="str">
        <f ca="1">IFERROR(VLOOKUP($A18,SISESTUS!$B$2:$L$95,COLUMN(),FALSE),"")</f>
        <v/>
      </c>
      <c r="F18" s="33" t="str">
        <f ca="1">IFERROR(VLOOKUP($A18,SISESTUS!$B$2:$L$95,COLUMN(),FALSE),"")</f>
        <v/>
      </c>
      <c r="G18" s="33" t="str">
        <f ca="1">IFERROR(VLOOKUP($A18,SISESTUS!$B$2:$L$95,COLUMN(),FALSE),"")</f>
        <v/>
      </c>
      <c r="H18" s="33" t="str">
        <f ca="1">IFERROR(VLOOKUP($A18,SISESTUS!$B$2:$L$95,COLUMN(),FALSE),"")</f>
        <v/>
      </c>
      <c r="I18" s="33" t="str">
        <f ca="1">IFERROR(VLOOKUP($A18,SISESTUS!$B$2:$L$95,COLUMN(),FALSE),"")</f>
        <v/>
      </c>
      <c r="J18" s="33" t="str">
        <f ca="1">IFERROR(VLOOKUP($A18,SISESTUS!$B$2:$L$95,COLUMN(),FALSE),"")</f>
        <v/>
      </c>
      <c r="K18" s="33" t="str">
        <f ca="1">IFERROR(VLOOKUP($A18,SISESTUS!$B$2:$L$95,COLUMN(),FALSE),"")</f>
        <v/>
      </c>
    </row>
    <row r="19" spans="1:11" x14ac:dyDescent="0.25">
      <c r="A19" s="30" t="str">
        <f t="shared" ca="1" si="0"/>
        <v>Naine18</v>
      </c>
      <c r="B19" s="30" t="str">
        <f ca="1">IFERROR(VLOOKUP($A19,SISESTUS!$B$2:$L$95,COLUMN(),FALSE),"")</f>
        <v/>
      </c>
      <c r="C19" s="35" t="str">
        <f ca="1">IFERROR(VLOOKUP($A19,SISESTUS!$B$2:$L$95,COLUMN(),FALSE),"")</f>
        <v/>
      </c>
      <c r="D19" s="33" t="str">
        <f ca="1">IFERROR(VLOOKUP($A19,SISESTUS!$B$2:$L$95,COLUMN(),FALSE),"")</f>
        <v/>
      </c>
      <c r="E19" s="33" t="str">
        <f ca="1">IFERROR(VLOOKUP($A19,SISESTUS!$B$2:$L$95,COLUMN(),FALSE),"")</f>
        <v/>
      </c>
      <c r="F19" s="33" t="str">
        <f ca="1">IFERROR(VLOOKUP($A19,SISESTUS!$B$2:$L$95,COLUMN(),FALSE),"")</f>
        <v/>
      </c>
      <c r="G19" s="33" t="str">
        <f ca="1">IFERROR(VLOOKUP($A19,SISESTUS!$B$2:$L$95,COLUMN(),FALSE),"")</f>
        <v/>
      </c>
      <c r="H19" s="33" t="str">
        <f ca="1">IFERROR(VLOOKUP($A19,SISESTUS!$B$2:$L$95,COLUMN(),FALSE),"")</f>
        <v/>
      </c>
      <c r="I19" s="33" t="str">
        <f ca="1">IFERROR(VLOOKUP($A19,SISESTUS!$B$2:$L$95,COLUMN(),FALSE),"")</f>
        <v/>
      </c>
      <c r="J19" s="33" t="str">
        <f ca="1">IFERROR(VLOOKUP($A19,SISESTUS!$B$2:$L$95,COLUMN(),FALSE),"")</f>
        <v/>
      </c>
      <c r="K19" s="33" t="str">
        <f ca="1">IFERROR(VLOOKUP($A19,SISESTUS!$B$2:$L$95,COLUMN(),FALSE),"")</f>
        <v/>
      </c>
    </row>
    <row r="20" spans="1:11" x14ac:dyDescent="0.25">
      <c r="A20" s="30" t="str">
        <f t="shared" ca="1" si="0"/>
        <v>Naine19</v>
      </c>
      <c r="B20" s="30" t="str">
        <f ca="1">IFERROR(VLOOKUP($A20,SISESTUS!$B$2:$L$95,COLUMN(),FALSE),"")</f>
        <v/>
      </c>
      <c r="C20" s="35" t="str">
        <f ca="1">IFERROR(VLOOKUP($A20,SISESTUS!$B$2:$L$95,COLUMN(),FALSE),"")</f>
        <v/>
      </c>
      <c r="D20" s="33" t="str">
        <f ca="1">IFERROR(VLOOKUP($A20,SISESTUS!$B$2:$L$95,COLUMN(),FALSE),"")</f>
        <v/>
      </c>
      <c r="E20" s="33" t="str">
        <f ca="1">IFERROR(VLOOKUP($A20,SISESTUS!$B$2:$L$95,COLUMN(),FALSE),"")</f>
        <v/>
      </c>
      <c r="F20" s="33" t="str">
        <f ca="1">IFERROR(VLOOKUP($A20,SISESTUS!$B$2:$L$95,COLUMN(),FALSE),"")</f>
        <v/>
      </c>
      <c r="G20" s="33" t="str">
        <f ca="1">IFERROR(VLOOKUP($A20,SISESTUS!$B$2:$L$95,COLUMN(),FALSE),"")</f>
        <v/>
      </c>
      <c r="H20" s="33" t="str">
        <f ca="1">IFERROR(VLOOKUP($A20,SISESTUS!$B$2:$L$95,COLUMN(),FALSE),"")</f>
        <v/>
      </c>
      <c r="I20" s="33" t="str">
        <f ca="1">IFERROR(VLOOKUP($A20,SISESTUS!$B$2:$L$95,COLUMN(),FALSE),"")</f>
        <v/>
      </c>
      <c r="J20" s="33" t="str">
        <f ca="1">IFERROR(VLOOKUP($A20,SISESTUS!$B$2:$L$95,COLUMN(),FALSE),"")</f>
        <v/>
      </c>
      <c r="K20" s="33" t="str">
        <f ca="1">IFERROR(VLOOKUP($A20,SISESTUS!$B$2:$L$95,COLUMN(),FALSE),"")</f>
        <v/>
      </c>
    </row>
    <row r="21" spans="1:11" x14ac:dyDescent="0.25">
      <c r="A21" s="30" t="str">
        <f t="shared" ca="1" si="0"/>
        <v>Naine20</v>
      </c>
      <c r="B21" s="30" t="str">
        <f ca="1">IFERROR(VLOOKUP($A21,SISESTUS!$B$2:$L$95,COLUMN(),FALSE),"")</f>
        <v/>
      </c>
      <c r="C21" s="35" t="str">
        <f ca="1">IFERROR(VLOOKUP($A21,SISESTUS!$B$2:$L$95,COLUMN(),FALSE),"")</f>
        <v/>
      </c>
      <c r="D21" s="33" t="str">
        <f ca="1">IFERROR(VLOOKUP($A21,SISESTUS!$B$2:$L$95,COLUMN(),FALSE),"")</f>
        <v/>
      </c>
      <c r="E21" s="33" t="str">
        <f ca="1">IFERROR(VLOOKUP($A21,SISESTUS!$B$2:$L$95,COLUMN(),FALSE),"")</f>
        <v/>
      </c>
      <c r="F21" s="33" t="str">
        <f ca="1">IFERROR(VLOOKUP($A21,SISESTUS!$B$2:$L$95,COLUMN(),FALSE),"")</f>
        <v/>
      </c>
      <c r="G21" s="33" t="str">
        <f ca="1">IFERROR(VLOOKUP($A21,SISESTUS!$B$2:$L$95,COLUMN(),FALSE),"")</f>
        <v/>
      </c>
      <c r="H21" s="33" t="str">
        <f ca="1">IFERROR(VLOOKUP($A21,SISESTUS!$B$2:$L$95,COLUMN(),FALSE),"")</f>
        <v/>
      </c>
      <c r="I21" s="33" t="str">
        <f ca="1">IFERROR(VLOOKUP($A21,SISESTUS!$B$2:$L$95,COLUMN(),FALSE),"")</f>
        <v/>
      </c>
      <c r="J21" s="33" t="str">
        <f ca="1">IFERROR(VLOOKUP($A21,SISESTUS!$B$2:$L$95,COLUMN(),FALSE),"")</f>
        <v/>
      </c>
      <c r="K21" s="33" t="str">
        <f ca="1">IFERROR(VLOOKUP($A21,SISESTUS!$B$2:$L$95,COLUMN(),FALSE),"")</f>
        <v/>
      </c>
    </row>
    <row r="22" spans="1:11" x14ac:dyDescent="0.25">
      <c r="A22" s="30" t="str">
        <f t="shared" ca="1" si="0"/>
        <v>Naine21</v>
      </c>
      <c r="B22" s="30" t="str">
        <f ca="1">IFERROR(VLOOKUP($A22,SISESTUS!$B$2:$L$95,COLUMN(),FALSE),"")</f>
        <v/>
      </c>
      <c r="C22" s="35" t="str">
        <f ca="1">IFERROR(VLOOKUP($A22,SISESTUS!$B$2:$L$95,COLUMN(),FALSE),"")</f>
        <v/>
      </c>
      <c r="D22" s="33" t="str">
        <f ca="1">IFERROR(VLOOKUP($A22,SISESTUS!$B$2:$L$95,COLUMN(),FALSE),"")</f>
        <v/>
      </c>
      <c r="E22" s="33" t="str">
        <f ca="1">IFERROR(VLOOKUP($A22,SISESTUS!$B$2:$L$95,COLUMN(),FALSE),"")</f>
        <v/>
      </c>
      <c r="F22" s="33" t="str">
        <f ca="1">IFERROR(VLOOKUP($A22,SISESTUS!$B$2:$L$95,COLUMN(),FALSE),"")</f>
        <v/>
      </c>
      <c r="G22" s="33" t="str">
        <f ca="1">IFERROR(VLOOKUP($A22,SISESTUS!$B$2:$L$95,COLUMN(),FALSE),"")</f>
        <v/>
      </c>
      <c r="H22" s="33" t="str">
        <f ca="1">IFERROR(VLOOKUP($A22,SISESTUS!$B$2:$L$95,COLUMN(),FALSE),"")</f>
        <v/>
      </c>
      <c r="I22" s="33" t="str">
        <f ca="1">IFERROR(VLOOKUP($A22,SISESTUS!$B$2:$L$95,COLUMN(),FALSE),"")</f>
        <v/>
      </c>
      <c r="J22" s="33" t="str">
        <f ca="1">IFERROR(VLOOKUP($A22,SISESTUS!$B$2:$L$95,COLUMN(),FALSE),"")</f>
        <v/>
      </c>
      <c r="K22" s="33" t="str">
        <f ca="1">IFERROR(VLOOKUP($A22,SISESTUS!$B$2:$L$95,COLUMN(),FALSE),"")</f>
        <v/>
      </c>
    </row>
    <row r="23" spans="1:11" x14ac:dyDescent="0.25">
      <c r="A23" s="30" t="str">
        <f t="shared" ca="1" si="0"/>
        <v>Naine22</v>
      </c>
      <c r="B23" s="30" t="str">
        <f ca="1">IFERROR(VLOOKUP($A23,SISESTUS!$B$2:$L$95,COLUMN(),FALSE),"")</f>
        <v/>
      </c>
      <c r="C23" s="35" t="str">
        <f ca="1">IFERROR(VLOOKUP($A23,SISESTUS!$B$2:$L$95,COLUMN(),FALSE),"")</f>
        <v/>
      </c>
      <c r="D23" s="33" t="str">
        <f ca="1">IFERROR(VLOOKUP($A23,SISESTUS!$B$2:$L$95,COLUMN(),FALSE),"")</f>
        <v/>
      </c>
      <c r="E23" s="33" t="str">
        <f ca="1">IFERROR(VLOOKUP($A23,SISESTUS!$B$2:$L$95,COLUMN(),FALSE),"")</f>
        <v/>
      </c>
      <c r="F23" s="33" t="str">
        <f ca="1">IFERROR(VLOOKUP($A23,SISESTUS!$B$2:$L$95,COLUMN(),FALSE),"")</f>
        <v/>
      </c>
      <c r="G23" s="33" t="str">
        <f ca="1">IFERROR(VLOOKUP($A23,SISESTUS!$B$2:$L$95,COLUMN(),FALSE),"")</f>
        <v/>
      </c>
      <c r="H23" s="33" t="str">
        <f ca="1">IFERROR(VLOOKUP($A23,SISESTUS!$B$2:$L$95,COLUMN(),FALSE),"")</f>
        <v/>
      </c>
      <c r="I23" s="33" t="str">
        <f ca="1">IFERROR(VLOOKUP($A23,SISESTUS!$B$2:$L$95,COLUMN(),FALSE),"")</f>
        <v/>
      </c>
      <c r="J23" s="33" t="str">
        <f ca="1">IFERROR(VLOOKUP($A23,SISESTUS!$B$2:$L$95,COLUMN(),FALSE),"")</f>
        <v/>
      </c>
      <c r="K23" s="33" t="str">
        <f ca="1">IFERROR(VLOOKUP($A23,SISESTUS!$B$2:$L$95,COLUMN(),FALSE),"")</f>
        <v/>
      </c>
    </row>
    <row r="24" spans="1:11" x14ac:dyDescent="0.25">
      <c r="A24" s="30" t="str">
        <f t="shared" ca="1" si="0"/>
        <v>Naine23</v>
      </c>
      <c r="B24" s="30" t="str">
        <f ca="1">IFERROR(VLOOKUP($A24,SISESTUS!$B$2:$L$95,COLUMN(),FALSE),"")</f>
        <v/>
      </c>
      <c r="C24" s="35" t="str">
        <f ca="1">IFERROR(VLOOKUP($A24,SISESTUS!$B$2:$L$95,COLUMN(),FALSE),"")</f>
        <v/>
      </c>
      <c r="D24" s="33" t="str">
        <f ca="1">IFERROR(VLOOKUP($A24,SISESTUS!$B$2:$L$95,COLUMN(),FALSE),"")</f>
        <v/>
      </c>
      <c r="E24" s="33" t="str">
        <f ca="1">IFERROR(VLOOKUP($A24,SISESTUS!$B$2:$L$95,COLUMN(),FALSE),"")</f>
        <v/>
      </c>
      <c r="F24" s="33" t="str">
        <f ca="1">IFERROR(VLOOKUP($A24,SISESTUS!$B$2:$L$95,COLUMN(),FALSE),"")</f>
        <v/>
      </c>
      <c r="G24" s="33" t="str">
        <f ca="1">IFERROR(VLOOKUP($A24,SISESTUS!$B$2:$L$95,COLUMN(),FALSE),"")</f>
        <v/>
      </c>
      <c r="H24" s="33" t="str">
        <f ca="1">IFERROR(VLOOKUP($A24,SISESTUS!$B$2:$L$95,COLUMN(),FALSE),"")</f>
        <v/>
      </c>
      <c r="I24" s="33" t="str">
        <f ca="1">IFERROR(VLOOKUP($A24,SISESTUS!$B$2:$L$95,COLUMN(),FALSE),"")</f>
        <v/>
      </c>
      <c r="J24" s="33" t="str">
        <f ca="1">IFERROR(VLOOKUP($A24,SISESTUS!$B$2:$L$95,COLUMN(),FALSE),"")</f>
        <v/>
      </c>
      <c r="K24" s="33" t="str">
        <f ca="1">IFERROR(VLOOKUP($A24,SISESTUS!$B$2:$L$95,COLUMN(),FALSE),"")</f>
        <v/>
      </c>
    </row>
    <row r="25" spans="1:11" x14ac:dyDescent="0.25">
      <c r="A25" s="30" t="str">
        <f t="shared" ca="1" si="0"/>
        <v>Naine24</v>
      </c>
      <c r="B25" s="30" t="str">
        <f ca="1">IFERROR(VLOOKUP($A25,SISESTUS!$B$2:$L$95,COLUMN(),FALSE),"")</f>
        <v/>
      </c>
      <c r="C25" s="35" t="str">
        <f ca="1">IFERROR(VLOOKUP($A25,SISESTUS!$B$2:$L$95,COLUMN(),FALSE),"")</f>
        <v/>
      </c>
      <c r="D25" s="33" t="str">
        <f ca="1">IFERROR(VLOOKUP($A25,SISESTUS!$B$2:$L$95,COLUMN(),FALSE),"")</f>
        <v/>
      </c>
      <c r="E25" s="33" t="str">
        <f ca="1">IFERROR(VLOOKUP($A25,SISESTUS!$B$2:$L$95,COLUMN(),FALSE),"")</f>
        <v/>
      </c>
      <c r="F25" s="33" t="str">
        <f ca="1">IFERROR(VLOOKUP($A25,SISESTUS!$B$2:$L$95,COLUMN(),FALSE),"")</f>
        <v/>
      </c>
      <c r="G25" s="33" t="str">
        <f ca="1">IFERROR(VLOOKUP($A25,SISESTUS!$B$2:$L$95,COLUMN(),FALSE),"")</f>
        <v/>
      </c>
      <c r="H25" s="33" t="str">
        <f ca="1">IFERROR(VLOOKUP($A25,SISESTUS!$B$2:$L$95,COLUMN(),FALSE),"")</f>
        <v/>
      </c>
      <c r="I25" s="33" t="str">
        <f ca="1">IFERROR(VLOOKUP($A25,SISESTUS!$B$2:$L$95,COLUMN(),FALSE),"")</f>
        <v/>
      </c>
      <c r="J25" s="33" t="str">
        <f ca="1">IFERROR(VLOOKUP($A25,SISESTUS!$B$2:$L$95,COLUMN(),FALSE),"")</f>
        <v/>
      </c>
      <c r="K25" s="33" t="str">
        <f ca="1">IFERROR(VLOOKUP($A25,SISESTUS!$B$2:$L$95,COLUMN(),FALSE),"")</f>
        <v/>
      </c>
    </row>
    <row r="26" spans="1:11" x14ac:dyDescent="0.25">
      <c r="A26" s="30" t="str">
        <f t="shared" ca="1" si="0"/>
        <v>Naine25</v>
      </c>
      <c r="B26" s="30" t="str">
        <f ca="1">IFERROR(VLOOKUP($A26,SISESTUS!$B$2:$L$95,COLUMN(),FALSE),"")</f>
        <v/>
      </c>
      <c r="C26" s="35" t="str">
        <f ca="1">IFERROR(VLOOKUP($A26,SISESTUS!$B$2:$L$95,COLUMN(),FALSE),"")</f>
        <v/>
      </c>
      <c r="D26" s="33" t="str">
        <f ca="1">IFERROR(VLOOKUP($A26,SISESTUS!$B$2:$L$95,COLUMN(),FALSE),"")</f>
        <v/>
      </c>
      <c r="E26" s="33" t="str">
        <f ca="1">IFERROR(VLOOKUP($A26,SISESTUS!$B$2:$L$95,COLUMN(),FALSE),"")</f>
        <v/>
      </c>
      <c r="F26" s="33" t="str">
        <f ca="1">IFERROR(VLOOKUP($A26,SISESTUS!$B$2:$L$95,COLUMN(),FALSE),"")</f>
        <v/>
      </c>
      <c r="G26" s="33" t="str">
        <f ca="1">IFERROR(VLOOKUP($A26,SISESTUS!$B$2:$L$95,COLUMN(),FALSE),"")</f>
        <v/>
      </c>
      <c r="H26" s="33" t="str">
        <f ca="1">IFERROR(VLOOKUP($A26,SISESTUS!$B$2:$L$95,COLUMN(),FALSE),"")</f>
        <v/>
      </c>
      <c r="I26" s="33" t="str">
        <f ca="1">IFERROR(VLOOKUP($A26,SISESTUS!$B$2:$L$95,COLUMN(),FALSE),"")</f>
        <v/>
      </c>
      <c r="J26" s="33" t="str">
        <f ca="1">IFERROR(VLOOKUP($A26,SISESTUS!$B$2:$L$95,COLUMN(),FALSE),"")</f>
        <v/>
      </c>
      <c r="K26" s="33" t="str">
        <f ca="1">IFERROR(VLOOKUP($A26,SISESTUS!$B$2:$L$95,COLUMN(),FALSE),"")</f>
        <v/>
      </c>
    </row>
    <row r="27" spans="1:11" x14ac:dyDescent="0.25">
      <c r="A27" s="30" t="str">
        <f t="shared" ca="1" si="0"/>
        <v>Naine26</v>
      </c>
      <c r="B27" s="30" t="str">
        <f ca="1">IFERROR(VLOOKUP($A27,SISESTUS!$B$2:$L$95,COLUMN(),FALSE),"")</f>
        <v/>
      </c>
      <c r="C27" s="35" t="str">
        <f ca="1">IFERROR(VLOOKUP($A27,SISESTUS!$B$2:$L$95,COLUMN(),FALSE),"")</f>
        <v/>
      </c>
      <c r="D27" s="33" t="str">
        <f ca="1">IFERROR(VLOOKUP($A27,SISESTUS!$B$2:$L$95,COLUMN(),FALSE),"")</f>
        <v/>
      </c>
      <c r="E27" s="33" t="str">
        <f ca="1">IFERROR(VLOOKUP($A27,SISESTUS!$B$2:$L$95,COLUMN(),FALSE),"")</f>
        <v/>
      </c>
      <c r="F27" s="33" t="str">
        <f ca="1">IFERROR(VLOOKUP($A27,SISESTUS!$B$2:$L$95,COLUMN(),FALSE),"")</f>
        <v/>
      </c>
      <c r="G27" s="33" t="str">
        <f ca="1">IFERROR(VLOOKUP($A27,SISESTUS!$B$2:$L$95,COLUMN(),FALSE),"")</f>
        <v/>
      </c>
      <c r="H27" s="33" t="str">
        <f ca="1">IFERROR(VLOOKUP($A27,SISESTUS!$B$2:$L$95,COLUMN(),FALSE),"")</f>
        <v/>
      </c>
      <c r="I27" s="33" t="str">
        <f ca="1">IFERROR(VLOOKUP($A27,SISESTUS!$B$2:$L$95,COLUMN(),FALSE),"")</f>
        <v/>
      </c>
      <c r="J27" s="33" t="str">
        <f ca="1">IFERROR(VLOOKUP($A27,SISESTUS!$B$2:$L$95,COLUMN(),FALSE),"")</f>
        <v/>
      </c>
      <c r="K27" s="33" t="str">
        <f ca="1">IFERROR(VLOOKUP($A27,SISESTUS!$B$2:$L$95,COLUMN(),FALSE),"")</f>
        <v/>
      </c>
    </row>
    <row r="28" spans="1:11" x14ac:dyDescent="0.25">
      <c r="A28" s="30" t="str">
        <f t="shared" ca="1" si="0"/>
        <v>Naine27</v>
      </c>
      <c r="B28" s="30" t="str">
        <f ca="1">IFERROR(VLOOKUP($A28,SISESTUS!$B$2:$L$95,COLUMN(),FALSE),"")</f>
        <v/>
      </c>
      <c r="C28" s="35" t="str">
        <f ca="1">IFERROR(VLOOKUP($A28,SISESTUS!$B$2:$L$95,COLUMN(),FALSE),"")</f>
        <v/>
      </c>
      <c r="D28" s="33" t="str">
        <f ca="1">IFERROR(VLOOKUP($A28,SISESTUS!$B$2:$L$95,COLUMN(),FALSE),"")</f>
        <v/>
      </c>
      <c r="E28" s="33" t="str">
        <f ca="1">IFERROR(VLOOKUP($A28,SISESTUS!$B$2:$L$95,COLUMN(),FALSE),"")</f>
        <v/>
      </c>
      <c r="F28" s="33" t="str">
        <f ca="1">IFERROR(VLOOKUP($A28,SISESTUS!$B$2:$L$95,COLUMN(),FALSE),"")</f>
        <v/>
      </c>
      <c r="G28" s="33" t="str">
        <f ca="1">IFERROR(VLOOKUP($A28,SISESTUS!$B$2:$L$95,COLUMN(),FALSE),"")</f>
        <v/>
      </c>
      <c r="H28" s="33" t="str">
        <f ca="1">IFERROR(VLOOKUP($A28,SISESTUS!$B$2:$L$95,COLUMN(),FALSE),"")</f>
        <v/>
      </c>
      <c r="I28" s="33" t="str">
        <f ca="1">IFERROR(VLOOKUP($A28,SISESTUS!$B$2:$L$95,COLUMN(),FALSE),"")</f>
        <v/>
      </c>
      <c r="J28" s="33" t="str">
        <f ca="1">IFERROR(VLOOKUP($A28,SISESTUS!$B$2:$L$95,COLUMN(),FALSE),"")</f>
        <v/>
      </c>
      <c r="K28" s="33" t="str">
        <f ca="1">IFERROR(VLOOKUP($A28,SISESTUS!$B$2:$L$95,COLUMN(),FALSE),"")</f>
        <v/>
      </c>
    </row>
    <row r="29" spans="1:11" x14ac:dyDescent="0.25">
      <c r="A29" s="30" t="str">
        <f t="shared" ca="1" si="0"/>
        <v>Naine28</v>
      </c>
      <c r="B29" s="30" t="str">
        <f ca="1">IFERROR(VLOOKUP($A29,SISESTUS!$B$2:$L$95,COLUMN(),FALSE),"")</f>
        <v/>
      </c>
      <c r="C29" s="35" t="str">
        <f ca="1">IFERROR(VLOOKUP($A29,SISESTUS!$B$2:$L$95,COLUMN(),FALSE),"")</f>
        <v/>
      </c>
      <c r="D29" s="33" t="str">
        <f ca="1">IFERROR(VLOOKUP($A29,SISESTUS!$B$2:$L$95,COLUMN(),FALSE),"")</f>
        <v/>
      </c>
      <c r="E29" s="33" t="str">
        <f ca="1">IFERROR(VLOOKUP($A29,SISESTUS!$B$2:$L$95,COLUMN(),FALSE),"")</f>
        <v/>
      </c>
      <c r="F29" s="33" t="str">
        <f ca="1">IFERROR(VLOOKUP($A29,SISESTUS!$B$2:$L$95,COLUMN(),FALSE),"")</f>
        <v/>
      </c>
      <c r="G29" s="33" t="str">
        <f ca="1">IFERROR(VLOOKUP($A29,SISESTUS!$B$2:$L$95,COLUMN(),FALSE),"")</f>
        <v/>
      </c>
      <c r="H29" s="33" t="str">
        <f ca="1">IFERROR(VLOOKUP($A29,SISESTUS!$B$2:$L$95,COLUMN(),FALSE),"")</f>
        <v/>
      </c>
      <c r="I29" s="33" t="str">
        <f ca="1">IFERROR(VLOOKUP($A29,SISESTUS!$B$2:$L$95,COLUMN(),FALSE),"")</f>
        <v/>
      </c>
      <c r="J29" s="33" t="str">
        <f ca="1">IFERROR(VLOOKUP($A29,SISESTUS!$B$2:$L$95,COLUMN(),FALSE),"")</f>
        <v/>
      </c>
      <c r="K29" s="33" t="str">
        <f ca="1">IFERROR(VLOOKUP($A29,SISESTUS!$B$2:$L$95,COLUMN(),FALSE),"")</f>
        <v/>
      </c>
    </row>
    <row r="30" spans="1:11" x14ac:dyDescent="0.25">
      <c r="A30" s="30" t="str">
        <f t="shared" ca="1" si="0"/>
        <v>Naine29</v>
      </c>
      <c r="B30" s="30" t="str">
        <f ca="1">IFERROR(VLOOKUP($A30,SISESTUS!$B$2:$L$95,COLUMN(),FALSE),"")</f>
        <v/>
      </c>
      <c r="C30" s="35" t="str">
        <f ca="1">IFERROR(VLOOKUP($A30,SISESTUS!$B$2:$L$95,COLUMN(),FALSE),"")</f>
        <v/>
      </c>
      <c r="D30" s="33" t="str">
        <f ca="1">IFERROR(VLOOKUP($A30,SISESTUS!$B$2:$L$95,COLUMN(),FALSE),"")</f>
        <v/>
      </c>
      <c r="E30" s="33" t="str">
        <f ca="1">IFERROR(VLOOKUP($A30,SISESTUS!$B$2:$L$95,COLUMN(),FALSE),"")</f>
        <v/>
      </c>
      <c r="F30" s="33" t="str">
        <f ca="1">IFERROR(VLOOKUP($A30,SISESTUS!$B$2:$L$95,COLUMN(),FALSE),"")</f>
        <v/>
      </c>
      <c r="G30" s="33" t="str">
        <f ca="1">IFERROR(VLOOKUP($A30,SISESTUS!$B$2:$L$95,COLUMN(),FALSE),"")</f>
        <v/>
      </c>
      <c r="H30" s="33" t="str">
        <f ca="1">IFERROR(VLOOKUP($A30,SISESTUS!$B$2:$L$95,COLUMN(),FALSE),"")</f>
        <v/>
      </c>
      <c r="I30" s="33" t="str">
        <f ca="1">IFERROR(VLOOKUP($A30,SISESTUS!$B$2:$L$95,COLUMN(),FALSE),"")</f>
        <v/>
      </c>
      <c r="J30" s="33" t="str">
        <f ca="1">IFERROR(VLOOKUP($A30,SISESTUS!$B$2:$L$95,COLUMN(),FALSE),"")</f>
        <v/>
      </c>
      <c r="K30" s="33" t="str">
        <f ca="1">IFERROR(VLOOKUP($A30,SISESTUS!$B$2:$L$95,COLUMN(),FALSE),"")</f>
        <v/>
      </c>
    </row>
    <row r="31" spans="1:11" x14ac:dyDescent="0.25">
      <c r="A31" s="30" t="str">
        <f t="shared" ca="1" si="0"/>
        <v>Naine30</v>
      </c>
      <c r="B31" s="30" t="str">
        <f ca="1">IFERROR(VLOOKUP($A31,SISESTUS!$B$2:$L$95,COLUMN(),FALSE),"")</f>
        <v/>
      </c>
      <c r="C31" s="35" t="str">
        <f ca="1">IFERROR(VLOOKUP($A31,SISESTUS!$B$2:$L$95,COLUMN(),FALSE),"")</f>
        <v/>
      </c>
      <c r="D31" s="33" t="str">
        <f ca="1">IFERROR(VLOOKUP($A31,SISESTUS!$B$2:$L$95,COLUMN(),FALSE),"")</f>
        <v/>
      </c>
      <c r="E31" s="33" t="str">
        <f ca="1">IFERROR(VLOOKUP($A31,SISESTUS!$B$2:$L$95,COLUMN(),FALSE),"")</f>
        <v/>
      </c>
      <c r="F31" s="33" t="str">
        <f ca="1">IFERROR(VLOOKUP($A31,SISESTUS!$B$2:$L$95,COLUMN(),FALSE),"")</f>
        <v/>
      </c>
      <c r="G31" s="33" t="str">
        <f ca="1">IFERROR(VLOOKUP($A31,SISESTUS!$B$2:$L$95,COLUMN(),FALSE),"")</f>
        <v/>
      </c>
      <c r="H31" s="33" t="str">
        <f ca="1">IFERROR(VLOOKUP($A31,SISESTUS!$B$2:$L$95,COLUMN(),FALSE),"")</f>
        <v/>
      </c>
      <c r="I31" s="33" t="str">
        <f ca="1">IFERROR(VLOOKUP($A31,SISESTUS!$B$2:$L$95,COLUMN(),FALSE),"")</f>
        <v/>
      </c>
      <c r="J31" s="33" t="str">
        <f ca="1">IFERROR(VLOOKUP($A31,SISESTUS!$B$2:$L$95,COLUMN(),FALSE),"")</f>
        <v/>
      </c>
      <c r="K31" s="33" t="str">
        <f ca="1">IFERROR(VLOOKUP($A31,SISESTUS!$B$2:$L$95,COLUMN(),FALSE),"")</f>
        <v/>
      </c>
    </row>
    <row r="32" spans="1:11" x14ac:dyDescent="0.25">
      <c r="A32" s="30" t="str">
        <f t="shared" ca="1" si="0"/>
        <v>Naine31</v>
      </c>
      <c r="B32" s="30" t="str">
        <f ca="1">IFERROR(VLOOKUP($A32,SISESTUS!$B$2:$L$95,COLUMN(),FALSE),"")</f>
        <v/>
      </c>
      <c r="C32" s="35" t="str">
        <f ca="1">IFERROR(VLOOKUP($A32,SISESTUS!$B$2:$L$95,COLUMN(),FALSE),"")</f>
        <v/>
      </c>
      <c r="D32" s="33" t="str">
        <f ca="1">IFERROR(VLOOKUP($A32,SISESTUS!$B$2:$L$95,COLUMN(),FALSE),"")</f>
        <v/>
      </c>
      <c r="E32" s="33" t="str">
        <f ca="1">IFERROR(VLOOKUP($A32,SISESTUS!$B$2:$L$95,COLUMN(),FALSE),"")</f>
        <v/>
      </c>
      <c r="F32" s="33" t="str">
        <f ca="1">IFERROR(VLOOKUP($A32,SISESTUS!$B$2:$L$95,COLUMN(),FALSE),"")</f>
        <v/>
      </c>
      <c r="G32" s="33" t="str">
        <f ca="1">IFERROR(VLOOKUP($A32,SISESTUS!$B$2:$L$95,COLUMN(),FALSE),"")</f>
        <v/>
      </c>
      <c r="H32" s="33" t="str">
        <f ca="1">IFERROR(VLOOKUP($A32,SISESTUS!$B$2:$L$95,COLUMN(),FALSE),"")</f>
        <v/>
      </c>
      <c r="I32" s="33" t="str">
        <f ca="1">IFERROR(VLOOKUP($A32,SISESTUS!$B$2:$L$95,COLUMN(),FALSE),"")</f>
        <v/>
      </c>
      <c r="J32" s="33" t="str">
        <f ca="1">IFERROR(VLOOKUP($A32,SISESTUS!$B$2:$L$95,COLUMN(),FALSE),"")</f>
        <v/>
      </c>
      <c r="K32" s="33" t="str">
        <f ca="1">IFERROR(VLOOKUP($A32,SISESTUS!$B$2:$L$95,COLUMN(),FALSE),"")</f>
        <v/>
      </c>
    </row>
    <row r="33" spans="1:11" x14ac:dyDescent="0.25">
      <c r="A33" s="30" t="str">
        <f t="shared" ca="1" si="0"/>
        <v>Naine32</v>
      </c>
      <c r="B33" s="30" t="str">
        <f ca="1">IFERROR(VLOOKUP($A33,SISESTUS!$B$2:$L$95,COLUMN(),FALSE),"")</f>
        <v/>
      </c>
      <c r="C33" s="35" t="str">
        <f ca="1">IFERROR(VLOOKUP($A33,SISESTUS!$B$2:$L$95,COLUMN(),FALSE),"")</f>
        <v/>
      </c>
      <c r="D33" s="33" t="str">
        <f ca="1">IFERROR(VLOOKUP($A33,SISESTUS!$B$2:$L$95,COLUMN(),FALSE),"")</f>
        <v/>
      </c>
      <c r="E33" s="33" t="str">
        <f ca="1">IFERROR(VLOOKUP($A33,SISESTUS!$B$2:$L$95,COLUMN(),FALSE),"")</f>
        <v/>
      </c>
      <c r="F33" s="33" t="str">
        <f ca="1">IFERROR(VLOOKUP($A33,SISESTUS!$B$2:$L$95,COLUMN(),FALSE),"")</f>
        <v/>
      </c>
      <c r="G33" s="33" t="str">
        <f ca="1">IFERROR(VLOOKUP($A33,SISESTUS!$B$2:$L$95,COLUMN(),FALSE),"")</f>
        <v/>
      </c>
      <c r="H33" s="33" t="str">
        <f ca="1">IFERROR(VLOOKUP($A33,SISESTUS!$B$2:$L$95,COLUMN(),FALSE),"")</f>
        <v/>
      </c>
      <c r="I33" s="33" t="str">
        <f ca="1">IFERROR(VLOOKUP($A33,SISESTUS!$B$2:$L$95,COLUMN(),FALSE),"")</f>
        <v/>
      </c>
      <c r="J33" s="33" t="str">
        <f ca="1">IFERROR(VLOOKUP($A33,SISESTUS!$B$2:$L$95,COLUMN(),FALSE),"")</f>
        <v/>
      </c>
      <c r="K33" s="33" t="str">
        <f ca="1">IFERROR(VLOOKUP($A33,SISESTUS!$B$2:$L$95,COLUMN(),FALSE),"")</f>
        <v/>
      </c>
    </row>
    <row r="34" spans="1:11" x14ac:dyDescent="0.25">
      <c r="A34" s="30" t="str">
        <f t="shared" ca="1" si="0"/>
        <v>Naine33</v>
      </c>
      <c r="B34" s="30" t="str">
        <f ca="1">IFERROR(VLOOKUP($A34,SISESTUS!$B$2:$L$95,COLUMN(),FALSE),"")</f>
        <v/>
      </c>
      <c r="C34" s="35" t="str">
        <f ca="1">IFERROR(VLOOKUP($A34,SISESTUS!$B$2:$L$95,COLUMN(),FALSE),"")</f>
        <v/>
      </c>
      <c r="D34" s="33" t="str">
        <f ca="1">IFERROR(VLOOKUP($A34,SISESTUS!$B$2:$L$95,COLUMN(),FALSE),"")</f>
        <v/>
      </c>
      <c r="E34" s="33" t="str">
        <f ca="1">IFERROR(VLOOKUP($A34,SISESTUS!$B$2:$L$95,COLUMN(),FALSE),"")</f>
        <v/>
      </c>
      <c r="F34" s="33" t="str">
        <f ca="1">IFERROR(VLOOKUP($A34,SISESTUS!$B$2:$L$95,COLUMN(),FALSE),"")</f>
        <v/>
      </c>
      <c r="G34" s="33" t="str">
        <f ca="1">IFERROR(VLOOKUP($A34,SISESTUS!$B$2:$L$95,COLUMN(),FALSE),"")</f>
        <v/>
      </c>
      <c r="H34" s="33" t="str">
        <f ca="1">IFERROR(VLOOKUP($A34,SISESTUS!$B$2:$L$95,COLUMN(),FALSE),"")</f>
        <v/>
      </c>
      <c r="I34" s="33" t="str">
        <f ca="1">IFERROR(VLOOKUP($A34,SISESTUS!$B$2:$L$95,COLUMN(),FALSE),"")</f>
        <v/>
      </c>
      <c r="J34" s="33" t="str">
        <f ca="1">IFERROR(VLOOKUP($A34,SISESTUS!$B$2:$L$95,COLUMN(),FALSE),"")</f>
        <v/>
      </c>
      <c r="K34" s="33" t="str">
        <f ca="1">IFERROR(VLOOKUP($A34,SISESTUS!$B$2:$L$95,COLUMN(),FALSE),"")</f>
        <v/>
      </c>
    </row>
    <row r="35" spans="1:11" x14ac:dyDescent="0.25">
      <c r="A35" s="30" t="str">
        <f t="shared" ca="1" si="0"/>
        <v>Naine34</v>
      </c>
      <c r="B35" s="30" t="str">
        <f ca="1">IFERROR(VLOOKUP($A35,SISESTUS!$B$2:$L$95,COLUMN(),FALSE),"")</f>
        <v/>
      </c>
      <c r="C35" s="35" t="str">
        <f ca="1">IFERROR(VLOOKUP($A35,SISESTUS!$B$2:$L$95,COLUMN(),FALSE),"")</f>
        <v/>
      </c>
      <c r="D35" s="33" t="str">
        <f ca="1">IFERROR(VLOOKUP($A35,SISESTUS!$B$2:$L$95,COLUMN(),FALSE),"")</f>
        <v/>
      </c>
      <c r="E35" s="33" t="str">
        <f ca="1">IFERROR(VLOOKUP($A35,SISESTUS!$B$2:$L$95,COLUMN(),FALSE),"")</f>
        <v/>
      </c>
      <c r="F35" s="33" t="str">
        <f ca="1">IFERROR(VLOOKUP($A35,SISESTUS!$B$2:$L$95,COLUMN(),FALSE),"")</f>
        <v/>
      </c>
      <c r="G35" s="33" t="str">
        <f ca="1">IFERROR(VLOOKUP($A35,SISESTUS!$B$2:$L$95,COLUMN(),FALSE),"")</f>
        <v/>
      </c>
      <c r="H35" s="33" t="str">
        <f ca="1">IFERROR(VLOOKUP($A35,SISESTUS!$B$2:$L$95,COLUMN(),FALSE),"")</f>
        <v/>
      </c>
      <c r="I35" s="33" t="str">
        <f ca="1">IFERROR(VLOOKUP($A35,SISESTUS!$B$2:$L$95,COLUMN(),FALSE),"")</f>
        <v/>
      </c>
      <c r="J35" s="33" t="str">
        <f ca="1">IFERROR(VLOOKUP($A35,SISESTUS!$B$2:$L$95,COLUMN(),FALSE),"")</f>
        <v/>
      </c>
      <c r="K35" s="33" t="str">
        <f ca="1">IFERROR(VLOOKUP($A35,SISESTUS!$B$2:$L$95,COLUMN(),FALSE),"")</f>
        <v/>
      </c>
    </row>
    <row r="36" spans="1:11" x14ac:dyDescent="0.25">
      <c r="A36" s="30" t="str">
        <f t="shared" ca="1" si="0"/>
        <v>Naine35</v>
      </c>
      <c r="B36" s="30" t="str">
        <f ca="1">IFERROR(VLOOKUP($A36,SISESTUS!$B$2:$L$95,COLUMN(),FALSE),"")</f>
        <v/>
      </c>
      <c r="C36" s="35" t="str">
        <f ca="1">IFERROR(VLOOKUP($A36,SISESTUS!$B$2:$L$95,COLUMN(),FALSE),"")</f>
        <v/>
      </c>
      <c r="D36" s="33" t="str">
        <f ca="1">IFERROR(VLOOKUP($A36,SISESTUS!$B$2:$L$95,COLUMN(),FALSE),"")</f>
        <v/>
      </c>
      <c r="E36" s="33" t="str">
        <f ca="1">IFERROR(VLOOKUP($A36,SISESTUS!$B$2:$L$95,COLUMN(),FALSE),"")</f>
        <v/>
      </c>
      <c r="F36" s="33" t="str">
        <f ca="1">IFERROR(VLOOKUP($A36,SISESTUS!$B$2:$L$95,COLUMN(),FALSE),"")</f>
        <v/>
      </c>
      <c r="G36" s="33" t="str">
        <f ca="1">IFERROR(VLOOKUP($A36,SISESTUS!$B$2:$L$95,COLUMN(),FALSE),"")</f>
        <v/>
      </c>
      <c r="H36" s="33" t="str">
        <f ca="1">IFERROR(VLOOKUP($A36,SISESTUS!$B$2:$L$95,COLUMN(),FALSE),"")</f>
        <v/>
      </c>
      <c r="I36" s="33" t="str">
        <f ca="1">IFERROR(VLOOKUP($A36,SISESTUS!$B$2:$L$95,COLUMN(),FALSE),"")</f>
        <v/>
      </c>
      <c r="J36" s="33" t="str">
        <f ca="1">IFERROR(VLOOKUP($A36,SISESTUS!$B$2:$L$95,COLUMN(),FALSE),"")</f>
        <v/>
      </c>
      <c r="K36" s="33" t="str">
        <f ca="1">IFERROR(VLOOKUP($A36,SISESTUS!$B$2:$L$95,COLUMN(),FALSE),"")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7EA3-257D-43F6-A328-129939ED88F3}">
  <dimension ref="A2:A3"/>
  <sheetViews>
    <sheetView workbookViewId="0">
      <selection activeCell="F20" sqref="F20"/>
    </sheetView>
  </sheetViews>
  <sheetFormatPr defaultRowHeight="13.8" x14ac:dyDescent="0.25"/>
  <sheetData>
    <row r="2" spans="1:1" x14ac:dyDescent="0.25">
      <c r="A2" t="s">
        <v>8</v>
      </c>
    </row>
    <row r="3" spans="1:1" x14ac:dyDescent="0.25">
      <c r="A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SISESTUS</vt:lpstr>
      <vt:lpstr>VÕISTKONDLIK ARVESTUS</vt:lpstr>
      <vt:lpstr>Mees</vt:lpstr>
      <vt:lpstr>Naine</vt:lpstr>
      <vt:lpstr>Abi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Reiman</dc:creator>
  <cp:lastModifiedBy>Anti Alasi</cp:lastModifiedBy>
  <cp:lastPrinted>2023-12-21T17:11:23Z</cp:lastPrinted>
  <dcterms:created xsi:type="dcterms:W3CDTF">2007-01-16T09:15:13Z</dcterms:created>
  <dcterms:modified xsi:type="dcterms:W3CDTF">2023-12-21T17:11:31Z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