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194\Vennad Ehitus\Andrus\My Documents\Andrus\2024\KEVEK 2024\"/>
    </mc:Choice>
  </mc:AlternateContent>
  <xr:revisionPtr revIDLastSave="0" documentId="13_ncr:1_{B69BE359-8849-4468-802B-D7BF55FCD682}" xr6:coauthVersionLast="47" xr6:coauthVersionMax="47" xr10:uidLastSave="{00000000-0000-0000-0000-000000000000}"/>
  <bookViews>
    <workbookView xWindow="28680" yWindow="1470" windowWidth="29040" windowHeight="15840" tabRatio="500" xr2:uid="{00000000-000D-0000-FFFF-FFFF00000000}"/>
  </bookViews>
  <sheets>
    <sheet name="Mehed" sheetId="1" r:id="rId1"/>
    <sheet name="Naised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O21" i="2" l="1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T3" i="2"/>
  <c r="T2" i="2"/>
  <c r="T21" i="2" s="1"/>
  <c r="Q30" i="1"/>
  <c r="T27" i="1"/>
  <c r="T26" i="1"/>
  <c r="T22" i="1"/>
  <c r="T18" i="1"/>
  <c r="T17" i="1"/>
  <c r="T2" i="1"/>
  <c r="T30" i="1" l="1"/>
</calcChain>
</file>

<file path=xl/sharedStrings.xml><?xml version="1.0" encoding="utf-8"?>
<sst xmlns="http://schemas.openxmlformats.org/spreadsheetml/2006/main" count="406" uniqueCount="229">
  <si>
    <t>Valdur</t>
  </si>
  <si>
    <t>Saar</t>
  </si>
  <si>
    <t>M35</t>
  </si>
  <si>
    <t>100m</t>
  </si>
  <si>
    <t>12,74/1</t>
  </si>
  <si>
    <t>Priit</t>
  </si>
  <si>
    <t>Päkko</t>
  </si>
  <si>
    <t>Ketas</t>
  </si>
  <si>
    <t>37.40/1</t>
  </si>
  <si>
    <t>Kuul</t>
  </si>
  <si>
    <t>DNS</t>
  </si>
  <si>
    <t>Airos</t>
  </si>
  <si>
    <t>Lain</t>
  </si>
  <si>
    <t>M40</t>
  </si>
  <si>
    <t>12,67/1</t>
  </si>
  <si>
    <t>Kaugus</t>
  </si>
  <si>
    <t>Oda</t>
  </si>
  <si>
    <t>41.90/3</t>
  </si>
  <si>
    <t xml:space="preserve">Ago </t>
  </si>
  <si>
    <t>Urb</t>
  </si>
  <si>
    <t>13,59/2</t>
  </si>
  <si>
    <t>3000m</t>
  </si>
  <si>
    <t>5.40/2</t>
  </si>
  <si>
    <t>Lauri</t>
  </si>
  <si>
    <t>Enn</t>
  </si>
  <si>
    <t xml:space="preserve">10.23,04/2 </t>
  </si>
  <si>
    <t>Peeter</t>
  </si>
  <si>
    <t>Kuznetsov</t>
  </si>
  <si>
    <t>M45</t>
  </si>
  <si>
    <t>13,53/3</t>
  </si>
  <si>
    <t>5.15/4</t>
  </si>
  <si>
    <t xml:space="preserve">Margus </t>
  </si>
  <si>
    <t>Laanemäe</t>
  </si>
  <si>
    <t>11.33,61/1</t>
  </si>
  <si>
    <t>Andrus</t>
  </si>
  <si>
    <t>Kivari</t>
  </si>
  <si>
    <t>12.36,59/3</t>
  </si>
  <si>
    <t>Mutli</t>
  </si>
  <si>
    <t>M50</t>
  </si>
  <si>
    <t>13,27/1</t>
  </si>
  <si>
    <t>5.01/2</t>
  </si>
  <si>
    <t>Ülo</t>
  </si>
  <si>
    <t>Niinemets</t>
  </si>
  <si>
    <t>10.43,02/3</t>
  </si>
  <si>
    <t>Ivo</t>
  </si>
  <si>
    <t>Kala</t>
  </si>
  <si>
    <t>32.74/3</t>
  </si>
  <si>
    <t>Kirt</t>
  </si>
  <si>
    <t>M55</t>
  </si>
  <si>
    <t>10.01,71/1</t>
  </si>
  <si>
    <t>Veiko</t>
  </si>
  <si>
    <t>Randaru</t>
  </si>
  <si>
    <t>4.58/2</t>
  </si>
  <si>
    <t>29.89/2</t>
  </si>
  <si>
    <t>Raido</t>
  </si>
  <si>
    <t>Mägi</t>
  </si>
  <si>
    <t>12.07/1</t>
  </si>
  <si>
    <t>36.85/1</t>
  </si>
  <si>
    <t>M60</t>
  </si>
  <si>
    <t>60m</t>
  </si>
  <si>
    <t>8,27/1</t>
  </si>
  <si>
    <t>31.03/2</t>
  </si>
  <si>
    <t>P.Kaugus</t>
  </si>
  <si>
    <t>2.31/5</t>
  </si>
  <si>
    <t>Artur</t>
  </si>
  <si>
    <t>45.57/1</t>
  </si>
  <si>
    <t>2.32/4</t>
  </si>
  <si>
    <t>11.49/2</t>
  </si>
  <si>
    <t>37.40/3</t>
  </si>
  <si>
    <t>33.22/2</t>
  </si>
  <si>
    <t>Aadi</t>
  </si>
  <si>
    <t>Juus</t>
  </si>
  <si>
    <t>M65</t>
  </si>
  <si>
    <t>9,78/4</t>
  </si>
  <si>
    <t>2.12/5</t>
  </si>
  <si>
    <t>9.94/4</t>
  </si>
  <si>
    <t>30.98/6</t>
  </si>
  <si>
    <t>Kalev</t>
  </si>
  <si>
    <t>Kajaste</t>
  </si>
  <si>
    <t>1500m</t>
  </si>
  <si>
    <t>6.02,32/2</t>
  </si>
  <si>
    <t>Jaan</t>
  </si>
  <si>
    <t>Loite</t>
  </si>
  <si>
    <t>29.54/4</t>
  </si>
  <si>
    <t>Mati</t>
  </si>
  <si>
    <t>Oraka</t>
  </si>
  <si>
    <t>M70</t>
  </si>
  <si>
    <t>10.92/3</t>
  </si>
  <si>
    <t>31.19/2</t>
  </si>
  <si>
    <t>Elmo</t>
  </si>
  <si>
    <t>Oiderma</t>
  </si>
  <si>
    <t>M75</t>
  </si>
  <si>
    <t>11,46/1</t>
  </si>
  <si>
    <t>1.99/2</t>
  </si>
  <si>
    <t>26.28/3</t>
  </si>
  <si>
    <t>Matti</t>
  </si>
  <si>
    <t>Matjus</t>
  </si>
  <si>
    <t>30.71/2</t>
  </si>
  <si>
    <t>Kivisaar</t>
  </si>
  <si>
    <t>25.26/5</t>
  </si>
  <si>
    <t>30.87/2</t>
  </si>
  <si>
    <t>9.71/2</t>
  </si>
  <si>
    <t>Rein</t>
  </si>
  <si>
    <t>Vahter</t>
  </si>
  <si>
    <t xml:space="preserve">24.35/6 </t>
  </si>
  <si>
    <t>Juhan</t>
  </si>
  <si>
    <t>Tennasilm</t>
  </si>
  <si>
    <t>M80</t>
  </si>
  <si>
    <t>10,14/1</t>
  </si>
  <si>
    <t>2.03/2</t>
  </si>
  <si>
    <t>8.27/7</t>
  </si>
  <si>
    <t>Ilmar</t>
  </si>
  <si>
    <t>Tagel</t>
  </si>
  <si>
    <t>13,70/5</t>
  </si>
  <si>
    <t>10.48,77/3</t>
  </si>
  <si>
    <t>Paalo</t>
  </si>
  <si>
    <t>10.16/3</t>
  </si>
  <si>
    <t>27.40/2</t>
  </si>
  <si>
    <t xml:space="preserve"> </t>
  </si>
  <si>
    <t>Kuld</t>
  </si>
  <si>
    <t>Hõbe</t>
  </si>
  <si>
    <t>Pronks</t>
  </si>
  <si>
    <t>Kokku medaleid</t>
  </si>
  <si>
    <t>Helen Saal, Valdur Saar, Riina Jõesaar, Airos Lain, Klaarika Eksi, Peeter Kuznetsov, Ly Päll, Andrus Mutli, Erge Viiklaid, Ülo Randaru 10x50m kuld ajaga 1.16,6</t>
  </si>
  <si>
    <t>Helen</t>
  </si>
  <si>
    <t>Saal</t>
  </si>
  <si>
    <t>N40</t>
  </si>
  <si>
    <t>14,75/3</t>
  </si>
  <si>
    <t>4.04/5</t>
  </si>
  <si>
    <t>6.06,69/4</t>
  </si>
  <si>
    <t>Riina</t>
  </si>
  <si>
    <t>Jõesaar</t>
  </si>
  <si>
    <t>14,04/2</t>
  </si>
  <si>
    <t>5.12/2</t>
  </si>
  <si>
    <t>Klaarika</t>
  </si>
  <si>
    <t>Eksi</t>
  </si>
  <si>
    <t>N45</t>
  </si>
  <si>
    <t>13,77/1</t>
  </si>
  <si>
    <t>4.51/1</t>
  </si>
  <si>
    <t>22.00/6</t>
  </si>
  <si>
    <t>Luise</t>
  </si>
  <si>
    <t>Puu</t>
  </si>
  <si>
    <t>5.56,20/1</t>
  </si>
  <si>
    <t>22.33/5</t>
  </si>
  <si>
    <t>Elin</t>
  </si>
  <si>
    <t>Suits</t>
  </si>
  <si>
    <t>7.55/5</t>
  </si>
  <si>
    <t>19.44/6</t>
  </si>
  <si>
    <t>24.76/2</t>
  </si>
  <si>
    <t xml:space="preserve">Ly </t>
  </si>
  <si>
    <t>Päll</t>
  </si>
  <si>
    <t>N50</t>
  </si>
  <si>
    <t>15,48/1</t>
  </si>
  <si>
    <t>3.68/2</t>
  </si>
  <si>
    <t xml:space="preserve">Marika </t>
  </si>
  <si>
    <t>Koplimägi</t>
  </si>
  <si>
    <t>6.06,50/1</t>
  </si>
  <si>
    <t>21.63/3</t>
  </si>
  <si>
    <t>Anneli</t>
  </si>
  <si>
    <t>Kodasma</t>
  </si>
  <si>
    <t>20.51/4</t>
  </si>
  <si>
    <t>17.99/6</t>
  </si>
  <si>
    <t xml:space="preserve">Erge </t>
  </si>
  <si>
    <t>Viiklaid</t>
  </si>
  <si>
    <t>N55</t>
  </si>
  <si>
    <t>14,73/2</t>
  </si>
  <si>
    <t>19.88/5</t>
  </si>
  <si>
    <t>Ingrit</t>
  </si>
  <si>
    <t>Ernits</t>
  </si>
  <si>
    <t>15,41/3</t>
  </si>
  <si>
    <t>6.37,06/2</t>
  </si>
  <si>
    <t>4.04/2</t>
  </si>
  <si>
    <t>Natalja</t>
  </si>
  <si>
    <t>Makarova</t>
  </si>
  <si>
    <t>N60</t>
  </si>
  <si>
    <t>10,54/2</t>
  </si>
  <si>
    <t>P.kaugus</t>
  </si>
  <si>
    <t>1.88/2</t>
  </si>
  <si>
    <t>Silvi</t>
  </si>
  <si>
    <t>Salupere</t>
  </si>
  <si>
    <t>N65</t>
  </si>
  <si>
    <t>13,29/2</t>
  </si>
  <si>
    <t>1.42/4</t>
  </si>
  <si>
    <t>5.85/3</t>
  </si>
  <si>
    <t>12.06/4</t>
  </si>
  <si>
    <t>Mare</t>
  </si>
  <si>
    <t>Külv</t>
  </si>
  <si>
    <t>1.59/2</t>
  </si>
  <si>
    <t>8.98/1</t>
  </si>
  <si>
    <t>26.92/1</t>
  </si>
  <si>
    <t>18.03/1</t>
  </si>
  <si>
    <t>Esmeralda</t>
  </si>
  <si>
    <t>Lille</t>
  </si>
  <si>
    <t>N70</t>
  </si>
  <si>
    <t>12,87/1</t>
  </si>
  <si>
    <t>400m</t>
  </si>
  <si>
    <t>1.44,48/1</t>
  </si>
  <si>
    <t>Heldi</t>
  </si>
  <si>
    <t>Kiisler</t>
  </si>
  <si>
    <t>17,08/4</t>
  </si>
  <si>
    <t>1.21/4</t>
  </si>
  <si>
    <t>4.78/5</t>
  </si>
  <si>
    <t>11.85/4</t>
  </si>
  <si>
    <t>10.00/5</t>
  </si>
  <si>
    <t>Ene</t>
  </si>
  <si>
    <t>Nõmmik</t>
  </si>
  <si>
    <t>N75</t>
  </si>
  <si>
    <t>0.76/6</t>
  </si>
  <si>
    <t>7.00/3</t>
  </si>
  <si>
    <t>17.37/2</t>
  </si>
  <si>
    <t>11.61/4</t>
  </si>
  <si>
    <t>Anu</t>
  </si>
  <si>
    <t>Kotkas</t>
  </si>
  <si>
    <t>5.34/6</t>
  </si>
  <si>
    <t>13.82/4</t>
  </si>
  <si>
    <t>9.64/5</t>
  </si>
  <si>
    <t>Helgi</t>
  </si>
  <si>
    <t>Sagor</t>
  </si>
  <si>
    <t>N80</t>
  </si>
  <si>
    <t>14,22/1</t>
  </si>
  <si>
    <t>1.26/1</t>
  </si>
  <si>
    <t>DNF</t>
  </si>
  <si>
    <t>Kokku</t>
  </si>
  <si>
    <t>Nimi</t>
  </si>
  <si>
    <t>VK</t>
  </si>
  <si>
    <t>Ala</t>
  </si>
  <si>
    <t>Tulemus</t>
  </si>
  <si>
    <t>Punktid</t>
  </si>
  <si>
    <t>Punktid 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</si>
</sst>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"/>
  </numFmts>
  <fonts count="7" x14ac:knownFonts="1">
    <font>
      <sz val="10"/>
      <name val="Arial"/>
      <family val="2"/>
    </font>
    <font>
      <sz val="10.5"/>
      <name val="Arial"/>
      <family val="2"/>
      <charset val="1"/>
    </font>
    <font>
      <b/>
      <sz val="10"/>
      <color rgb="FF5983B0"/>
      <name val="Arial"/>
      <family val="2"/>
    </font>
    <font>
      <sz val="11"/>
      <name val="Arial"/>
      <family val="2"/>
    </font>
    <font>
      <b/>
      <sz val="10.5"/>
      <color rgb="FFC9211E"/>
      <name val="Arial"/>
      <family val="2"/>
      <charset val="1"/>
    </font>
    <font>
      <sz val="10.5"/>
      <color rgb="FFFFFFFF"/>
      <name val="Arial"/>
      <family val="2"/>
      <charset val="1"/>
    </font>
    <font>
      <b/>
      <sz val="10"/>
      <name val="Arial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B66C"/>
        <bgColor rgb="FFFF972F"/>
      </patternFill>
    </fill>
    <fill>
      <patternFill patternType="solid">
        <fgColor rgb="FFCCCCCC"/>
        <bgColor rgb="FFCCCCFF"/>
      </patternFill>
    </fill>
    <fill>
      <patternFill patternType="solid">
        <fgColor rgb="FFE8F2A1"/>
        <bgColor rgb="FFFFFFCC"/>
      </patternFill>
    </fill>
    <fill>
      <patternFill patternType="solid">
        <fgColor rgb="FFFF972F"/>
        <bgColor rgb="FFFFB66C"/>
      </patternFill>
    </fill>
    <fill>
      <patternFill patternType="solid">
        <fgColor rgb="FFBBE33D"/>
        <bgColor rgb="FFE8F2A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" fontId="0" fillId="0" borderId="0" xfId="0" applyNumberForma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5" fillId="0" borderId="1" xfId="0" applyFont="1" applyBorder="1" applyAlignment="1">
      <alignment horizontal="center"/>
    </xf>
    <xf numFmtId="3" fontId="1" fillId="4" borderId="1" xfId="0" applyNumberFormat="1" applyFont="1" applyFill="1" applyBorder="1" applyAlignment="1">
      <alignment horizontal="center"/>
    </xf>
    <xf numFmtId="0" fontId="1" fillId="7" borderId="1" xfId="0" applyFont="1" applyFill="1" applyBorder="1"/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/>
    <xf numFmtId="4" fontId="0" fillId="0" borderId="1" xfId="0" applyNumberForma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8F2A1"/>
      <rgbColor rgb="FF99CCFF"/>
      <rgbColor rgb="FFFF99CC"/>
      <rgbColor rgb="FFCC99FF"/>
      <rgbColor rgb="FFFFB66C"/>
      <rgbColor rgb="FF3366FF"/>
      <rgbColor rgb="FF33CCCC"/>
      <rgbColor rgb="FFBBE33D"/>
      <rgbColor rgb="FFFFCC00"/>
      <rgbColor rgb="FFFF972F"/>
      <rgbColor rgb="FFFF6600"/>
      <rgbColor rgb="FF5983B0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topLeftCell="B1" zoomScaleNormal="100" workbookViewId="0">
      <selection activeCell="V17" sqref="V17"/>
    </sheetView>
  </sheetViews>
  <sheetFormatPr defaultRowHeight="12.75" x14ac:dyDescent="0.2"/>
  <cols>
    <col min="1" max="1" width="4" customWidth="1"/>
    <col min="2" max="2" width="8.140625" customWidth="1"/>
    <col min="3" max="3" width="10.85546875" customWidth="1"/>
    <col min="4" max="4" width="5.28515625" style="1" customWidth="1"/>
    <col min="5" max="5" width="8.5703125" style="1" customWidth="1"/>
    <col min="6" max="6" width="9.85546875" style="1" customWidth="1"/>
    <col min="7" max="7" width="8" style="1" customWidth="1"/>
    <col min="8" max="8" width="9.7109375" style="1" customWidth="1"/>
    <col min="9" max="9" width="11.5703125" style="1"/>
    <col min="10" max="10" width="8.140625" style="1" customWidth="1"/>
    <col min="11" max="11" width="9" style="1" customWidth="1"/>
    <col min="12" max="12" width="10.42578125" style="1" customWidth="1"/>
    <col min="13" max="13" width="8.140625" style="1" customWidth="1"/>
    <col min="14" max="14" width="6.28515625" style="1" customWidth="1"/>
    <col min="15" max="15" width="8.42578125" style="1" customWidth="1"/>
    <col min="16" max="16" width="7.5703125" style="1" customWidth="1"/>
    <col min="17" max="17" width="6.85546875" style="1" customWidth="1"/>
    <col min="18" max="18" width="8.5703125" style="1" customWidth="1"/>
    <col min="19" max="19" width="8.28515625" style="1" customWidth="1"/>
    <col min="20" max="20" width="8" customWidth="1"/>
    <col min="21" max="1024" width="11.5703125"/>
  </cols>
  <sheetData>
    <row r="1" spans="1:21" ht="25.5" customHeight="1" x14ac:dyDescent="0.2">
      <c r="B1" s="46" t="s">
        <v>223</v>
      </c>
      <c r="C1" s="46"/>
      <c r="D1" s="26" t="s">
        <v>224</v>
      </c>
      <c r="E1" s="26" t="s">
        <v>225</v>
      </c>
      <c r="F1" s="26" t="s">
        <v>226</v>
      </c>
      <c r="G1" s="26" t="s">
        <v>227</v>
      </c>
      <c r="H1" s="26" t="s">
        <v>225</v>
      </c>
      <c r="I1" s="26" t="s">
        <v>226</v>
      </c>
      <c r="J1" s="26" t="s">
        <v>227</v>
      </c>
      <c r="K1" s="26" t="s">
        <v>225</v>
      </c>
      <c r="L1" s="26" t="s">
        <v>226</v>
      </c>
      <c r="M1" s="26" t="s">
        <v>227</v>
      </c>
      <c r="N1" s="26" t="s">
        <v>225</v>
      </c>
      <c r="O1" s="26" t="s">
        <v>226</v>
      </c>
      <c r="P1" s="26" t="s">
        <v>227</v>
      </c>
      <c r="Q1" s="26" t="s">
        <v>225</v>
      </c>
      <c r="R1" s="26" t="s">
        <v>226</v>
      </c>
      <c r="S1" s="26" t="s">
        <v>227</v>
      </c>
      <c r="T1" s="27" t="s">
        <v>228</v>
      </c>
      <c r="U1" s="28"/>
    </row>
    <row r="2" spans="1:21" ht="13.5" x14ac:dyDescent="0.2">
      <c r="A2" s="2">
        <v>1</v>
      </c>
      <c r="B2" s="4" t="s">
        <v>0</v>
      </c>
      <c r="C2" s="4" t="s">
        <v>1</v>
      </c>
      <c r="D2" s="5" t="s">
        <v>2</v>
      </c>
      <c r="E2" s="6" t="s">
        <v>3</v>
      </c>
      <c r="F2" s="6" t="s">
        <v>4</v>
      </c>
      <c r="G2" s="6">
        <v>13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8">
        <f>G2</f>
        <v>13</v>
      </c>
    </row>
    <row r="3" spans="1:21" ht="13.5" x14ac:dyDescent="0.2">
      <c r="A3" s="2">
        <v>2</v>
      </c>
      <c r="B3" s="4" t="s">
        <v>5</v>
      </c>
      <c r="C3" s="4" t="s">
        <v>6</v>
      </c>
      <c r="D3" s="5" t="s">
        <v>2</v>
      </c>
      <c r="E3" s="6" t="s">
        <v>7</v>
      </c>
      <c r="F3" s="6" t="s">
        <v>8</v>
      </c>
      <c r="G3" s="6">
        <v>13</v>
      </c>
      <c r="H3" s="5" t="s">
        <v>9</v>
      </c>
      <c r="I3" s="5" t="s">
        <v>10</v>
      </c>
      <c r="J3" s="5">
        <v>0</v>
      </c>
      <c r="K3" s="5"/>
      <c r="L3" s="5"/>
      <c r="M3" s="5"/>
      <c r="N3" s="5"/>
      <c r="O3" s="5"/>
      <c r="P3" s="5"/>
      <c r="Q3" s="5"/>
      <c r="R3" s="5"/>
      <c r="S3" s="5"/>
      <c r="T3" s="8">
        <v>13</v>
      </c>
    </row>
    <row r="4" spans="1:21" ht="13.5" x14ac:dyDescent="0.2">
      <c r="A4" s="2">
        <v>3</v>
      </c>
      <c r="B4" s="4" t="s">
        <v>11</v>
      </c>
      <c r="C4" s="4" t="s">
        <v>12</v>
      </c>
      <c r="D4" s="5" t="s">
        <v>13</v>
      </c>
      <c r="E4" s="6" t="s">
        <v>3</v>
      </c>
      <c r="F4" s="6" t="s">
        <v>14</v>
      </c>
      <c r="G4" s="6">
        <v>13</v>
      </c>
      <c r="H4" s="5" t="s">
        <v>15</v>
      </c>
      <c r="I4" s="5" t="s">
        <v>10</v>
      </c>
      <c r="J4" s="5">
        <v>0</v>
      </c>
      <c r="K4" s="9" t="s">
        <v>16</v>
      </c>
      <c r="L4" s="9" t="s">
        <v>17</v>
      </c>
      <c r="M4" s="9">
        <v>10</v>
      </c>
      <c r="N4" s="5"/>
      <c r="O4" s="5"/>
      <c r="P4" s="5"/>
      <c r="Q4" s="5"/>
      <c r="R4" s="5"/>
      <c r="S4" s="5"/>
      <c r="T4" s="8">
        <v>23</v>
      </c>
    </row>
    <row r="5" spans="1:21" ht="13.5" x14ac:dyDescent="0.2">
      <c r="A5" s="2">
        <v>4</v>
      </c>
      <c r="B5" s="4" t="s">
        <v>18</v>
      </c>
      <c r="C5" s="4" t="s">
        <v>19</v>
      </c>
      <c r="D5" s="5" t="s">
        <v>13</v>
      </c>
      <c r="E5" s="10" t="s">
        <v>3</v>
      </c>
      <c r="F5" s="10" t="s">
        <v>20</v>
      </c>
      <c r="G5" s="10">
        <v>11</v>
      </c>
      <c r="H5" s="5" t="s">
        <v>21</v>
      </c>
      <c r="I5" s="5" t="s">
        <v>10</v>
      </c>
      <c r="J5" s="5">
        <v>0</v>
      </c>
      <c r="K5" s="10" t="s">
        <v>15</v>
      </c>
      <c r="L5" s="10" t="s">
        <v>22</v>
      </c>
      <c r="M5" s="10">
        <v>11</v>
      </c>
      <c r="N5" s="5"/>
      <c r="O5" s="5"/>
      <c r="P5" s="5"/>
      <c r="Q5" s="5"/>
      <c r="R5" s="5"/>
      <c r="S5" s="5"/>
      <c r="T5" s="8">
        <v>22</v>
      </c>
    </row>
    <row r="6" spans="1:21" ht="27" x14ac:dyDescent="0.2">
      <c r="A6" s="2">
        <v>5</v>
      </c>
      <c r="B6" s="4" t="s">
        <v>23</v>
      </c>
      <c r="C6" s="4" t="s">
        <v>24</v>
      </c>
      <c r="D6" s="5" t="s">
        <v>13</v>
      </c>
      <c r="E6" s="10" t="s">
        <v>21</v>
      </c>
      <c r="F6" s="11" t="s">
        <v>25</v>
      </c>
      <c r="G6" s="10">
        <v>11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8">
        <v>11</v>
      </c>
    </row>
    <row r="7" spans="1:21" ht="13.5" x14ac:dyDescent="0.2">
      <c r="A7" s="2">
        <v>6</v>
      </c>
      <c r="B7" s="4" t="s">
        <v>26</v>
      </c>
      <c r="C7" s="4" t="s">
        <v>27</v>
      </c>
      <c r="D7" s="5" t="s">
        <v>28</v>
      </c>
      <c r="E7" s="9" t="s">
        <v>3</v>
      </c>
      <c r="F7" s="12" t="s">
        <v>29</v>
      </c>
      <c r="G7" s="9">
        <v>10</v>
      </c>
      <c r="H7" s="5" t="s">
        <v>15</v>
      </c>
      <c r="I7" s="5" t="s">
        <v>30</v>
      </c>
      <c r="J7" s="5">
        <v>9</v>
      </c>
      <c r="K7" s="5"/>
      <c r="L7" s="5"/>
      <c r="M7" s="5"/>
      <c r="N7" s="5"/>
      <c r="O7" s="5"/>
      <c r="P7" s="5"/>
      <c r="Q7" s="5"/>
      <c r="R7" s="5"/>
      <c r="S7" s="5"/>
      <c r="T7" s="8">
        <v>19</v>
      </c>
    </row>
    <row r="8" spans="1:21" ht="27" x14ac:dyDescent="0.2">
      <c r="A8" s="2">
        <v>7</v>
      </c>
      <c r="B8" s="4" t="s">
        <v>31</v>
      </c>
      <c r="C8" s="4" t="s">
        <v>32</v>
      </c>
      <c r="D8" s="5" t="s">
        <v>28</v>
      </c>
      <c r="E8" s="6" t="s">
        <v>21</v>
      </c>
      <c r="F8" s="13" t="s">
        <v>33</v>
      </c>
      <c r="G8" s="6">
        <v>13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8">
        <v>13</v>
      </c>
    </row>
    <row r="9" spans="1:21" ht="27" x14ac:dyDescent="0.2">
      <c r="A9" s="2">
        <v>8</v>
      </c>
      <c r="B9" s="4" t="s">
        <v>34</v>
      </c>
      <c r="C9" s="4" t="s">
        <v>35</v>
      </c>
      <c r="D9" s="5" t="s">
        <v>28</v>
      </c>
      <c r="E9" s="9" t="s">
        <v>21</v>
      </c>
      <c r="F9" s="12" t="s">
        <v>36</v>
      </c>
      <c r="G9" s="9">
        <v>10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8">
        <v>10</v>
      </c>
    </row>
    <row r="10" spans="1:21" ht="13.5" x14ac:dyDescent="0.2">
      <c r="A10" s="2">
        <v>9</v>
      </c>
      <c r="B10" s="4" t="s">
        <v>34</v>
      </c>
      <c r="C10" s="4" t="s">
        <v>37</v>
      </c>
      <c r="D10" s="5" t="s">
        <v>38</v>
      </c>
      <c r="E10" s="6" t="s">
        <v>3</v>
      </c>
      <c r="F10" s="6" t="s">
        <v>39</v>
      </c>
      <c r="G10" s="6">
        <v>13</v>
      </c>
      <c r="H10" s="10" t="s">
        <v>15</v>
      </c>
      <c r="I10" s="10" t="s">
        <v>40</v>
      </c>
      <c r="J10" s="10">
        <v>11</v>
      </c>
      <c r="K10" s="5"/>
      <c r="L10" s="5"/>
      <c r="M10" s="5"/>
      <c r="N10" s="5"/>
      <c r="O10" s="5"/>
      <c r="P10" s="5"/>
      <c r="Q10" s="5"/>
      <c r="R10" s="5"/>
      <c r="S10" s="5"/>
      <c r="T10" s="8">
        <v>24</v>
      </c>
    </row>
    <row r="11" spans="1:21" ht="13.5" x14ac:dyDescent="0.2">
      <c r="A11" s="2">
        <v>10</v>
      </c>
      <c r="B11" s="4" t="s">
        <v>41</v>
      </c>
      <c r="C11" s="4" t="s">
        <v>42</v>
      </c>
      <c r="D11" s="5" t="s">
        <v>38</v>
      </c>
      <c r="E11" s="5" t="s">
        <v>3</v>
      </c>
      <c r="F11" s="5" t="s">
        <v>10</v>
      </c>
      <c r="G11" s="5">
        <v>0</v>
      </c>
      <c r="H11" s="9" t="s">
        <v>21</v>
      </c>
      <c r="I11" s="12" t="s">
        <v>43</v>
      </c>
      <c r="J11" s="9">
        <v>10</v>
      </c>
      <c r="K11" s="5"/>
      <c r="L11" s="5"/>
      <c r="M11" s="5"/>
      <c r="N11" s="5"/>
      <c r="O11" s="5"/>
      <c r="P11" s="5"/>
      <c r="Q11" s="5"/>
      <c r="R11" s="5"/>
      <c r="S11" s="5"/>
      <c r="T11" s="8">
        <v>10</v>
      </c>
    </row>
    <row r="12" spans="1:21" ht="13.5" x14ac:dyDescent="0.2">
      <c r="A12" s="2">
        <v>11</v>
      </c>
      <c r="B12" s="4" t="s">
        <v>44</v>
      </c>
      <c r="C12" s="4" t="s">
        <v>45</v>
      </c>
      <c r="D12" s="5" t="s">
        <v>38</v>
      </c>
      <c r="E12" s="9" t="s">
        <v>7</v>
      </c>
      <c r="F12" s="9" t="s">
        <v>46</v>
      </c>
      <c r="G12" s="9">
        <v>10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8">
        <v>10</v>
      </c>
    </row>
    <row r="13" spans="1:21" ht="27" x14ac:dyDescent="0.2">
      <c r="A13" s="2">
        <v>12</v>
      </c>
      <c r="B13" s="4" t="s">
        <v>31</v>
      </c>
      <c r="C13" s="4" t="s">
        <v>47</v>
      </c>
      <c r="D13" s="5" t="s">
        <v>48</v>
      </c>
      <c r="E13" s="6" t="s">
        <v>21</v>
      </c>
      <c r="F13" s="13" t="s">
        <v>49</v>
      </c>
      <c r="G13" s="6">
        <v>13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8">
        <v>13</v>
      </c>
    </row>
    <row r="14" spans="1:21" ht="13.5" x14ac:dyDescent="0.2">
      <c r="A14" s="2">
        <v>13</v>
      </c>
      <c r="B14" s="4" t="s">
        <v>50</v>
      </c>
      <c r="C14" s="4" t="s">
        <v>51</v>
      </c>
      <c r="D14" s="5" t="s">
        <v>48</v>
      </c>
      <c r="E14" s="10" t="s">
        <v>15</v>
      </c>
      <c r="F14" s="10" t="s">
        <v>52</v>
      </c>
      <c r="G14" s="10">
        <v>11</v>
      </c>
      <c r="H14" s="10" t="s">
        <v>16</v>
      </c>
      <c r="I14" s="11" t="s">
        <v>53</v>
      </c>
      <c r="J14" s="10">
        <v>11</v>
      </c>
      <c r="K14" s="5"/>
      <c r="L14" s="5"/>
      <c r="M14" s="5"/>
      <c r="N14" s="5"/>
      <c r="O14" s="5"/>
      <c r="P14" s="5"/>
      <c r="Q14" s="5"/>
      <c r="R14" s="5"/>
      <c r="S14" s="5"/>
      <c r="T14" s="8">
        <v>22</v>
      </c>
    </row>
    <row r="15" spans="1:21" ht="13.5" x14ac:dyDescent="0.2">
      <c r="A15" s="2">
        <v>14</v>
      </c>
      <c r="B15" s="4" t="s">
        <v>54</v>
      </c>
      <c r="C15" s="4" t="s">
        <v>55</v>
      </c>
      <c r="D15" s="5" t="s">
        <v>48</v>
      </c>
      <c r="E15" s="6" t="s">
        <v>9</v>
      </c>
      <c r="F15" s="14" t="s">
        <v>56</v>
      </c>
      <c r="G15" s="6">
        <v>13</v>
      </c>
      <c r="H15" s="6" t="s">
        <v>7</v>
      </c>
      <c r="I15" s="13" t="s">
        <v>57</v>
      </c>
      <c r="J15" s="6">
        <v>13</v>
      </c>
      <c r="K15" s="5"/>
      <c r="L15" s="5"/>
      <c r="M15" s="5"/>
      <c r="N15" s="5"/>
      <c r="O15" s="5"/>
      <c r="P15" s="5"/>
      <c r="Q15" s="5"/>
      <c r="R15" s="5"/>
      <c r="S15" s="5"/>
      <c r="T15" s="8">
        <v>26</v>
      </c>
    </row>
    <row r="16" spans="1:21" ht="13.5" x14ac:dyDescent="0.2">
      <c r="A16" s="2">
        <v>15</v>
      </c>
      <c r="B16" s="4" t="s">
        <v>41</v>
      </c>
      <c r="C16" s="4" t="s">
        <v>51</v>
      </c>
      <c r="D16" s="5" t="s">
        <v>58</v>
      </c>
      <c r="E16" s="6" t="s">
        <v>59</v>
      </c>
      <c r="F16" s="6" t="s">
        <v>60</v>
      </c>
      <c r="G16" s="6">
        <v>13</v>
      </c>
      <c r="H16" s="10" t="s">
        <v>16</v>
      </c>
      <c r="I16" s="10" t="s">
        <v>61</v>
      </c>
      <c r="J16" s="10">
        <v>11</v>
      </c>
      <c r="K16" s="5" t="s">
        <v>62</v>
      </c>
      <c r="L16" s="5" t="s">
        <v>63</v>
      </c>
      <c r="M16" s="5">
        <v>8</v>
      </c>
      <c r="N16" s="5"/>
      <c r="O16" s="5"/>
      <c r="P16" s="5"/>
      <c r="Q16" s="5"/>
      <c r="R16" s="5"/>
      <c r="S16" s="5"/>
      <c r="T16" s="8">
        <v>32</v>
      </c>
    </row>
    <row r="17" spans="1:20" ht="13.5" x14ac:dyDescent="0.2">
      <c r="A17" s="2">
        <v>16</v>
      </c>
      <c r="B17" s="4" t="s">
        <v>64</v>
      </c>
      <c r="C17" s="4" t="s">
        <v>1</v>
      </c>
      <c r="D17" s="5" t="s">
        <v>58</v>
      </c>
      <c r="E17" s="6" t="s">
        <v>16</v>
      </c>
      <c r="F17" s="6" t="s">
        <v>65</v>
      </c>
      <c r="G17" s="6">
        <v>13</v>
      </c>
      <c r="H17" s="5" t="s">
        <v>62</v>
      </c>
      <c r="I17" s="5" t="s">
        <v>66</v>
      </c>
      <c r="J17" s="5">
        <v>9</v>
      </c>
      <c r="K17" s="10" t="s">
        <v>9</v>
      </c>
      <c r="L17" s="10" t="s">
        <v>67</v>
      </c>
      <c r="M17" s="10">
        <v>11</v>
      </c>
      <c r="N17" s="9" t="s">
        <v>7</v>
      </c>
      <c r="O17" s="9" t="s">
        <v>68</v>
      </c>
      <c r="P17" s="9">
        <v>10</v>
      </c>
      <c r="T17" s="8">
        <f>G17+J17+M17+P17+S18</f>
        <v>54</v>
      </c>
    </row>
    <row r="18" spans="1:20" ht="13.5" x14ac:dyDescent="0.2">
      <c r="A18" s="2">
        <v>17</v>
      </c>
      <c r="B18" s="4" t="s">
        <v>70</v>
      </c>
      <c r="C18" s="4" t="s">
        <v>71</v>
      </c>
      <c r="D18" s="5" t="s">
        <v>72</v>
      </c>
      <c r="E18" s="5" t="s">
        <v>59</v>
      </c>
      <c r="F18" s="5" t="s">
        <v>73</v>
      </c>
      <c r="G18" s="5">
        <v>9</v>
      </c>
      <c r="H18" s="5" t="s">
        <v>62</v>
      </c>
      <c r="I18" s="5" t="s">
        <v>74</v>
      </c>
      <c r="J18" s="5">
        <v>8</v>
      </c>
      <c r="K18" s="5" t="s">
        <v>9</v>
      </c>
      <c r="L18" s="5" t="s">
        <v>75</v>
      </c>
      <c r="M18" s="5">
        <v>9</v>
      </c>
      <c r="N18" s="5" t="s">
        <v>7</v>
      </c>
      <c r="O18" s="5" t="s">
        <v>76</v>
      </c>
      <c r="P18" s="5">
        <v>7</v>
      </c>
      <c r="Q18" s="10" t="s">
        <v>16</v>
      </c>
      <c r="R18" s="10" t="s">
        <v>69</v>
      </c>
      <c r="S18" s="10">
        <v>11</v>
      </c>
      <c r="T18" s="8">
        <f>G18+J18+M18+P18</f>
        <v>33</v>
      </c>
    </row>
    <row r="19" spans="1:20" ht="13.5" x14ac:dyDescent="0.2">
      <c r="A19" s="2">
        <v>18</v>
      </c>
      <c r="B19" s="4" t="s">
        <v>77</v>
      </c>
      <c r="C19" s="4" t="s">
        <v>78</v>
      </c>
      <c r="D19" s="5" t="s">
        <v>72</v>
      </c>
      <c r="E19" s="10" t="s">
        <v>79</v>
      </c>
      <c r="F19" s="11" t="s">
        <v>80</v>
      </c>
      <c r="G19" s="10">
        <v>11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8">
        <v>11</v>
      </c>
    </row>
    <row r="20" spans="1:20" ht="13.5" x14ac:dyDescent="0.2">
      <c r="A20" s="2">
        <v>19</v>
      </c>
      <c r="B20" s="4" t="s">
        <v>81</v>
      </c>
      <c r="C20" s="4" t="s">
        <v>82</v>
      </c>
      <c r="D20" s="5" t="s">
        <v>72</v>
      </c>
      <c r="E20" s="5" t="s">
        <v>16</v>
      </c>
      <c r="F20" s="15" t="s">
        <v>83</v>
      </c>
      <c r="G20" s="5">
        <v>9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8">
        <v>9</v>
      </c>
    </row>
    <row r="21" spans="1:20" ht="13.5" x14ac:dyDescent="0.2">
      <c r="A21" s="2">
        <v>20</v>
      </c>
      <c r="B21" s="4" t="s">
        <v>84</v>
      </c>
      <c r="C21" s="4" t="s">
        <v>85</v>
      </c>
      <c r="D21" s="5" t="s">
        <v>86</v>
      </c>
      <c r="E21" s="9" t="s">
        <v>9</v>
      </c>
      <c r="F21" s="9" t="s">
        <v>87</v>
      </c>
      <c r="G21" s="9">
        <v>10</v>
      </c>
      <c r="H21" s="10" t="s">
        <v>7</v>
      </c>
      <c r="I21" s="10" t="s">
        <v>88</v>
      </c>
      <c r="J21" s="10">
        <v>11</v>
      </c>
      <c r="K21" s="5"/>
      <c r="L21" s="5"/>
      <c r="M21" s="5"/>
      <c r="N21" s="5"/>
      <c r="O21" s="5"/>
      <c r="P21" s="5"/>
      <c r="Q21" s="5"/>
      <c r="R21" s="5"/>
      <c r="S21" s="5"/>
      <c r="T21" s="8">
        <v>21</v>
      </c>
    </row>
    <row r="22" spans="1:20" ht="13.5" x14ac:dyDescent="0.2">
      <c r="A22" s="2">
        <v>21</v>
      </c>
      <c r="B22" s="4" t="s">
        <v>89</v>
      </c>
      <c r="C22" s="4" t="s">
        <v>90</v>
      </c>
      <c r="D22" s="5" t="s">
        <v>91</v>
      </c>
      <c r="E22" s="6" t="s">
        <v>59</v>
      </c>
      <c r="F22" s="6" t="s">
        <v>92</v>
      </c>
      <c r="G22" s="6">
        <v>13</v>
      </c>
      <c r="H22" s="10" t="s">
        <v>62</v>
      </c>
      <c r="I22" s="10" t="s">
        <v>93</v>
      </c>
      <c r="J22" s="10">
        <v>11</v>
      </c>
      <c r="K22" s="5" t="s">
        <v>9</v>
      </c>
      <c r="L22" s="5" t="s">
        <v>10</v>
      </c>
      <c r="M22" s="5">
        <v>0</v>
      </c>
      <c r="N22" s="9" t="s">
        <v>7</v>
      </c>
      <c r="O22" s="9" t="s">
        <v>94</v>
      </c>
      <c r="P22" s="9">
        <v>10</v>
      </c>
      <c r="Q22" s="5" t="s">
        <v>16</v>
      </c>
      <c r="R22" s="5" t="s">
        <v>10</v>
      </c>
      <c r="S22" s="5">
        <v>0</v>
      </c>
      <c r="T22" s="8">
        <f>G22+J22+P22</f>
        <v>34</v>
      </c>
    </row>
    <row r="23" spans="1:20" ht="13.5" x14ac:dyDescent="0.2">
      <c r="A23" s="2">
        <v>22</v>
      </c>
      <c r="B23" s="4" t="s">
        <v>95</v>
      </c>
      <c r="C23" s="4" t="s">
        <v>96</v>
      </c>
      <c r="D23" s="5" t="s">
        <v>91</v>
      </c>
      <c r="E23" s="10" t="s">
        <v>7</v>
      </c>
      <c r="F23" s="10" t="s">
        <v>97</v>
      </c>
      <c r="G23" s="10">
        <v>11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8">
        <v>11</v>
      </c>
    </row>
    <row r="24" spans="1:20" ht="13.5" x14ac:dyDescent="0.2">
      <c r="A24" s="2">
        <v>23</v>
      </c>
      <c r="B24" s="4" t="s">
        <v>24</v>
      </c>
      <c r="C24" s="4" t="s">
        <v>98</v>
      </c>
      <c r="D24" s="5" t="s">
        <v>91</v>
      </c>
      <c r="E24" s="5" t="s">
        <v>7</v>
      </c>
      <c r="F24" s="15" t="s">
        <v>99</v>
      </c>
      <c r="G24" s="5">
        <v>8</v>
      </c>
      <c r="H24" s="10" t="s">
        <v>16</v>
      </c>
      <c r="I24" s="10" t="s">
        <v>100</v>
      </c>
      <c r="J24" s="10">
        <v>11</v>
      </c>
      <c r="K24" s="10" t="s">
        <v>9</v>
      </c>
      <c r="L24" s="10" t="s">
        <v>101</v>
      </c>
      <c r="M24" s="10">
        <v>11</v>
      </c>
      <c r="N24" s="5"/>
      <c r="O24" s="5"/>
      <c r="P24" s="5"/>
      <c r="Q24" s="5"/>
      <c r="R24" s="5"/>
      <c r="S24" s="5"/>
      <c r="T24" s="8">
        <v>30</v>
      </c>
    </row>
    <row r="25" spans="1:20" ht="13.5" x14ac:dyDescent="0.2">
      <c r="A25" s="2">
        <v>24</v>
      </c>
      <c r="B25" s="4" t="s">
        <v>102</v>
      </c>
      <c r="C25" s="4" t="s">
        <v>103</v>
      </c>
      <c r="D25" s="5" t="s">
        <v>91</v>
      </c>
      <c r="E25" s="5" t="s">
        <v>7</v>
      </c>
      <c r="F25" s="15" t="s">
        <v>104</v>
      </c>
      <c r="G25" s="5">
        <v>7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8">
        <v>7</v>
      </c>
    </row>
    <row r="26" spans="1:20" ht="13.5" x14ac:dyDescent="0.2">
      <c r="A26" s="2">
        <v>25</v>
      </c>
      <c r="B26" s="4" t="s">
        <v>105</v>
      </c>
      <c r="C26" s="4" t="s">
        <v>106</v>
      </c>
      <c r="D26" s="5" t="s">
        <v>107</v>
      </c>
      <c r="E26" s="6" t="s">
        <v>59</v>
      </c>
      <c r="F26" s="6" t="s">
        <v>108</v>
      </c>
      <c r="G26" s="6">
        <v>13</v>
      </c>
      <c r="H26" s="10" t="s">
        <v>62</v>
      </c>
      <c r="I26" s="10" t="s">
        <v>109</v>
      </c>
      <c r="J26" s="10">
        <v>11</v>
      </c>
      <c r="K26" s="5" t="s">
        <v>9</v>
      </c>
      <c r="L26" s="5" t="s">
        <v>110</v>
      </c>
      <c r="M26" s="5">
        <v>6</v>
      </c>
      <c r="N26" s="5"/>
      <c r="O26" s="5"/>
      <c r="P26" s="5"/>
      <c r="Q26" s="5"/>
      <c r="R26" s="5"/>
      <c r="S26" s="5"/>
      <c r="T26" s="8">
        <f>G26+J26+M26</f>
        <v>30</v>
      </c>
    </row>
    <row r="27" spans="1:20" ht="13.5" x14ac:dyDescent="0.2">
      <c r="A27" s="2">
        <v>26</v>
      </c>
      <c r="B27" s="4" t="s">
        <v>111</v>
      </c>
      <c r="C27" s="4" t="s">
        <v>112</v>
      </c>
      <c r="D27" s="5" t="s">
        <v>107</v>
      </c>
      <c r="E27" s="5" t="s">
        <v>59</v>
      </c>
      <c r="F27" s="5" t="s">
        <v>113</v>
      </c>
      <c r="G27" s="5">
        <v>8</v>
      </c>
      <c r="H27" s="9" t="s">
        <v>79</v>
      </c>
      <c r="I27" s="12" t="s">
        <v>114</v>
      </c>
      <c r="J27" s="9">
        <v>10</v>
      </c>
      <c r="K27" s="5"/>
      <c r="L27" s="5"/>
      <c r="M27" s="5"/>
      <c r="N27" s="5"/>
      <c r="O27" s="5"/>
      <c r="P27" s="5"/>
      <c r="Q27" s="5"/>
      <c r="R27" s="5"/>
      <c r="S27" s="5"/>
      <c r="T27" s="8">
        <f>18</f>
        <v>18</v>
      </c>
    </row>
    <row r="28" spans="1:20" ht="13.5" x14ac:dyDescent="0.2">
      <c r="A28" s="2">
        <v>27</v>
      </c>
      <c r="B28" s="4" t="s">
        <v>5</v>
      </c>
      <c r="C28" s="4" t="s">
        <v>115</v>
      </c>
      <c r="D28" s="5" t="s">
        <v>107</v>
      </c>
      <c r="E28" s="9" t="s">
        <v>9</v>
      </c>
      <c r="F28" s="9" t="s">
        <v>116</v>
      </c>
      <c r="G28" s="9">
        <v>10</v>
      </c>
      <c r="H28" s="10" t="s">
        <v>7</v>
      </c>
      <c r="I28" s="10" t="s">
        <v>117</v>
      </c>
      <c r="J28" s="10">
        <v>11</v>
      </c>
      <c r="K28" s="5"/>
      <c r="L28" s="5"/>
      <c r="M28" s="5"/>
      <c r="N28" s="5"/>
      <c r="O28" s="5"/>
      <c r="P28" s="5"/>
      <c r="Q28" s="5"/>
      <c r="R28" s="5"/>
      <c r="S28" s="5"/>
      <c r="T28" s="8">
        <v>21</v>
      </c>
    </row>
    <row r="29" spans="1:20" x14ac:dyDescent="0.2">
      <c r="A29" t="s">
        <v>118</v>
      </c>
      <c r="B29" s="7"/>
      <c r="C29" s="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7"/>
    </row>
    <row r="30" spans="1:20" x14ac:dyDescent="0.2">
      <c r="B30" s="7"/>
      <c r="C30" s="7"/>
      <c r="D30" s="16"/>
      <c r="E30" s="17" t="s">
        <v>119</v>
      </c>
      <c r="F30" s="17">
        <v>12</v>
      </c>
      <c r="G30" s="16"/>
      <c r="H30" s="18" t="s">
        <v>120</v>
      </c>
      <c r="I30" s="18">
        <v>17</v>
      </c>
      <c r="J30" s="16"/>
      <c r="K30" s="19" t="s">
        <v>121</v>
      </c>
      <c r="L30" s="19">
        <v>10</v>
      </c>
      <c r="M30" s="16"/>
      <c r="N30" s="20"/>
      <c r="O30" s="20" t="s">
        <v>122</v>
      </c>
      <c r="P30" s="20"/>
      <c r="Q30" s="20">
        <f>F30+I30+L30</f>
        <v>39</v>
      </c>
      <c r="R30" s="16"/>
      <c r="S30" s="16"/>
      <c r="T30" s="21">
        <f>T28+T27+T26+T25+T24+T23+T22+T21+T20+T19+T18+T17+T16+T15+T14+T13+T12+T11+T10+T9+T8+T7+T6+T5+T4+T3+T2</f>
        <v>540</v>
      </c>
    </row>
    <row r="31" spans="1:20" ht="14.25" x14ac:dyDescent="0.2">
      <c r="B31" s="22" t="s">
        <v>123</v>
      </c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7">
        <v>26</v>
      </c>
    </row>
  </sheetData>
  <mergeCells count="1">
    <mergeCell ref="B1:C1"/>
  </mergeCell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3"/>
  <sheetViews>
    <sheetView zoomScaleNormal="100" workbookViewId="0">
      <selection activeCell="W6" sqref="W6"/>
    </sheetView>
  </sheetViews>
  <sheetFormatPr defaultRowHeight="12.75" x14ac:dyDescent="0.2"/>
  <cols>
    <col min="1" max="1" width="3.42578125" customWidth="1"/>
    <col min="2" max="3" width="11.5703125"/>
    <col min="4" max="4" width="4.85546875" style="1" customWidth="1"/>
    <col min="5" max="5" width="8.7109375" style="1" customWidth="1"/>
    <col min="6" max="6" width="11.5703125" style="1"/>
    <col min="7" max="7" width="7.7109375" style="1" customWidth="1"/>
    <col min="8" max="8" width="11.5703125" style="1"/>
    <col min="9" max="9" width="11.5703125" style="3"/>
    <col min="10" max="10" width="8.7109375" style="1" customWidth="1"/>
    <col min="11" max="12" width="9.85546875" style="1" customWidth="1"/>
    <col min="13" max="13" width="10" style="1" customWidth="1"/>
    <col min="14" max="14" width="8.140625" customWidth="1"/>
    <col min="15" max="15" width="8.7109375" style="1" customWidth="1"/>
    <col min="16" max="16" width="10" customWidth="1"/>
    <col min="17" max="17" width="5.42578125" customWidth="1"/>
    <col min="18" max="18" width="8.28515625" customWidth="1"/>
    <col min="19" max="19" width="7.7109375" style="1" customWidth="1"/>
    <col min="20" max="20" width="7.85546875" customWidth="1"/>
    <col min="21" max="1025" width="11.5703125"/>
  </cols>
  <sheetData>
    <row r="1" spans="1:20" ht="25.5" customHeight="1" x14ac:dyDescent="0.2">
      <c r="A1" s="25"/>
      <c r="B1" s="47" t="s">
        <v>223</v>
      </c>
      <c r="C1" s="47"/>
      <c r="D1" s="24" t="s">
        <v>224</v>
      </c>
      <c r="E1" s="24" t="s">
        <v>225</v>
      </c>
      <c r="F1" s="24" t="s">
        <v>226</v>
      </c>
      <c r="G1" s="24" t="s">
        <v>227</v>
      </c>
      <c r="H1" s="24" t="s">
        <v>225</v>
      </c>
      <c r="I1" s="44" t="s">
        <v>226</v>
      </c>
      <c r="J1" s="24" t="s">
        <v>227</v>
      </c>
      <c r="K1" s="24" t="s">
        <v>225</v>
      </c>
      <c r="L1" s="24" t="s">
        <v>226</v>
      </c>
      <c r="M1" s="24" t="s">
        <v>227</v>
      </c>
      <c r="N1" s="45" t="s">
        <v>225</v>
      </c>
      <c r="O1" s="25" t="s">
        <v>226</v>
      </c>
      <c r="P1" s="25" t="s">
        <v>227</v>
      </c>
      <c r="Q1" s="25" t="s">
        <v>225</v>
      </c>
      <c r="R1" s="25" t="s">
        <v>226</v>
      </c>
      <c r="S1" s="24" t="s">
        <v>227</v>
      </c>
      <c r="T1" s="27" t="s">
        <v>228</v>
      </c>
    </row>
    <row r="2" spans="1:20" ht="13.5" x14ac:dyDescent="0.2">
      <c r="A2" s="4">
        <v>1</v>
      </c>
      <c r="B2" s="4" t="s">
        <v>124</v>
      </c>
      <c r="C2" s="4" t="s">
        <v>125</v>
      </c>
      <c r="D2" s="5" t="s">
        <v>126</v>
      </c>
      <c r="E2" s="29" t="s">
        <v>3</v>
      </c>
      <c r="F2" s="30" t="s">
        <v>127</v>
      </c>
      <c r="G2" s="29">
        <v>10</v>
      </c>
      <c r="H2" s="5" t="s">
        <v>15</v>
      </c>
      <c r="I2" s="31" t="s">
        <v>128</v>
      </c>
      <c r="J2" s="5">
        <v>8</v>
      </c>
      <c r="K2" s="5" t="s">
        <v>79</v>
      </c>
      <c r="L2" s="15" t="s">
        <v>129</v>
      </c>
      <c r="M2" s="5">
        <v>9</v>
      </c>
      <c r="N2" s="4"/>
      <c r="O2" s="5"/>
      <c r="P2" s="4"/>
      <c r="Q2" s="4"/>
      <c r="R2" s="4"/>
      <c r="S2" s="5"/>
      <c r="T2" s="32">
        <f>G2+J2+M2</f>
        <v>27</v>
      </c>
    </row>
    <row r="3" spans="1:20" ht="13.5" x14ac:dyDescent="0.2">
      <c r="A3" s="4">
        <v>2</v>
      </c>
      <c r="B3" s="4" t="s">
        <v>130</v>
      </c>
      <c r="C3" s="4" t="s">
        <v>131</v>
      </c>
      <c r="D3" s="5" t="s">
        <v>126</v>
      </c>
      <c r="E3" s="10" t="s">
        <v>3</v>
      </c>
      <c r="F3" s="11" t="s">
        <v>132</v>
      </c>
      <c r="G3" s="10">
        <v>11</v>
      </c>
      <c r="H3" s="10" t="s">
        <v>15</v>
      </c>
      <c r="I3" s="11" t="s">
        <v>133</v>
      </c>
      <c r="J3" s="10">
        <v>11</v>
      </c>
      <c r="K3" s="5"/>
      <c r="L3" s="5"/>
      <c r="M3" s="5"/>
      <c r="N3" s="4"/>
      <c r="O3" s="5"/>
      <c r="P3" s="4"/>
      <c r="Q3" s="4"/>
      <c r="R3" s="4"/>
      <c r="S3" s="5"/>
      <c r="T3" s="32">
        <f t="shared" ref="T3:T17" si="0">G3+J3+M3+P3+S3</f>
        <v>22</v>
      </c>
    </row>
    <row r="4" spans="1:20" ht="13.5" x14ac:dyDescent="0.2">
      <c r="A4" s="4">
        <v>3</v>
      </c>
      <c r="B4" s="4" t="s">
        <v>134</v>
      </c>
      <c r="C4" s="4" t="s">
        <v>135</v>
      </c>
      <c r="D4" s="5" t="s">
        <v>136</v>
      </c>
      <c r="E4" s="6" t="s">
        <v>3</v>
      </c>
      <c r="F4" s="13" t="s">
        <v>137</v>
      </c>
      <c r="G4" s="6">
        <v>13</v>
      </c>
      <c r="H4" s="6" t="s">
        <v>15</v>
      </c>
      <c r="I4" s="33" t="s">
        <v>138</v>
      </c>
      <c r="J4" s="6">
        <v>13</v>
      </c>
      <c r="K4" s="5" t="s">
        <v>16</v>
      </c>
      <c r="L4" s="5" t="s">
        <v>139</v>
      </c>
      <c r="M4" s="5">
        <v>7</v>
      </c>
      <c r="N4" s="4"/>
      <c r="O4" s="5"/>
      <c r="P4" s="4"/>
      <c r="Q4" s="4"/>
      <c r="R4" s="4"/>
      <c r="S4" s="5"/>
      <c r="T4" s="32">
        <f t="shared" si="0"/>
        <v>33</v>
      </c>
    </row>
    <row r="5" spans="1:20" ht="13.5" x14ac:dyDescent="0.2">
      <c r="A5" s="4">
        <v>4</v>
      </c>
      <c r="B5" s="4" t="s">
        <v>140</v>
      </c>
      <c r="C5" s="4" t="s">
        <v>141</v>
      </c>
      <c r="D5" s="5" t="s">
        <v>136</v>
      </c>
      <c r="E5" s="6" t="s">
        <v>79</v>
      </c>
      <c r="F5" s="13" t="s">
        <v>142</v>
      </c>
      <c r="G5" s="6">
        <v>13</v>
      </c>
      <c r="H5" s="5"/>
      <c r="I5" s="34"/>
      <c r="J5" s="5"/>
      <c r="K5" s="5" t="s">
        <v>16</v>
      </c>
      <c r="L5" s="5" t="s">
        <v>143</v>
      </c>
      <c r="M5" s="5">
        <v>8</v>
      </c>
      <c r="N5" s="4"/>
      <c r="O5" s="5"/>
      <c r="P5" s="4"/>
      <c r="Q5" s="4"/>
      <c r="R5" s="4"/>
      <c r="S5" s="5"/>
      <c r="T5" s="32">
        <f t="shared" si="0"/>
        <v>21</v>
      </c>
    </row>
    <row r="6" spans="1:20" ht="13.5" x14ac:dyDescent="0.2">
      <c r="A6" s="4">
        <v>5</v>
      </c>
      <c r="B6" s="4" t="s">
        <v>144</v>
      </c>
      <c r="C6" s="4" t="s">
        <v>145</v>
      </c>
      <c r="D6" s="5" t="s">
        <v>136</v>
      </c>
      <c r="E6" s="5" t="s">
        <v>9</v>
      </c>
      <c r="F6" s="5" t="s">
        <v>146</v>
      </c>
      <c r="G6" s="5">
        <v>8</v>
      </c>
      <c r="H6" s="5" t="s">
        <v>7</v>
      </c>
      <c r="I6" s="34" t="s">
        <v>147</v>
      </c>
      <c r="J6" s="5">
        <v>7</v>
      </c>
      <c r="K6" s="10" t="s">
        <v>16</v>
      </c>
      <c r="L6" s="10" t="s">
        <v>148</v>
      </c>
      <c r="M6" s="10">
        <v>11</v>
      </c>
      <c r="N6" s="4"/>
      <c r="O6" s="5"/>
      <c r="P6" s="4"/>
      <c r="Q6" s="4"/>
      <c r="R6" s="4"/>
      <c r="S6" s="5"/>
      <c r="T6" s="32">
        <f t="shared" si="0"/>
        <v>26</v>
      </c>
    </row>
    <row r="7" spans="1:20" ht="13.5" x14ac:dyDescent="0.2">
      <c r="A7" s="4">
        <v>6</v>
      </c>
      <c r="B7" s="4" t="s">
        <v>149</v>
      </c>
      <c r="C7" s="4" t="s">
        <v>150</v>
      </c>
      <c r="D7" s="5" t="s">
        <v>151</v>
      </c>
      <c r="E7" s="6" t="s">
        <v>3</v>
      </c>
      <c r="F7" s="13" t="s">
        <v>152</v>
      </c>
      <c r="G7" s="6">
        <v>13</v>
      </c>
      <c r="H7" s="10" t="s">
        <v>15</v>
      </c>
      <c r="I7" s="35" t="s">
        <v>153</v>
      </c>
      <c r="J7" s="10">
        <v>11</v>
      </c>
      <c r="K7" s="5"/>
      <c r="L7" s="5"/>
      <c r="M7" s="5"/>
      <c r="N7" s="4"/>
      <c r="O7" s="5"/>
      <c r="P7" s="4"/>
      <c r="Q7" s="4"/>
      <c r="R7" s="4"/>
      <c r="S7" s="5"/>
      <c r="T7" s="32">
        <f t="shared" si="0"/>
        <v>24</v>
      </c>
    </row>
    <row r="8" spans="1:20" ht="13.5" x14ac:dyDescent="0.2">
      <c r="A8" s="4">
        <v>7</v>
      </c>
      <c r="B8" s="4" t="s">
        <v>154</v>
      </c>
      <c r="C8" s="4" t="s">
        <v>155</v>
      </c>
      <c r="D8" s="5" t="s">
        <v>151</v>
      </c>
      <c r="E8" s="6" t="s">
        <v>79</v>
      </c>
      <c r="F8" s="13" t="s">
        <v>156</v>
      </c>
      <c r="G8" s="6">
        <v>13</v>
      </c>
      <c r="H8" s="29" t="s">
        <v>16</v>
      </c>
      <c r="I8" s="36" t="s">
        <v>157</v>
      </c>
      <c r="J8" s="29">
        <v>10</v>
      </c>
      <c r="K8" s="5"/>
      <c r="L8" s="5"/>
      <c r="M8" s="5"/>
      <c r="N8" s="4"/>
      <c r="O8" s="5"/>
      <c r="P8" s="4"/>
      <c r="Q8" s="4"/>
      <c r="R8" s="4"/>
      <c r="S8" s="5"/>
      <c r="T8" s="32">
        <f t="shared" si="0"/>
        <v>23</v>
      </c>
    </row>
    <row r="9" spans="1:20" ht="13.5" x14ac:dyDescent="0.2">
      <c r="A9" s="4">
        <v>8</v>
      </c>
      <c r="B9" s="4" t="s">
        <v>158</v>
      </c>
      <c r="C9" s="4" t="s">
        <v>159</v>
      </c>
      <c r="D9" s="5" t="s">
        <v>151</v>
      </c>
      <c r="E9" s="5" t="s">
        <v>7</v>
      </c>
      <c r="F9" s="15" t="s">
        <v>160</v>
      </c>
      <c r="G9" s="5">
        <v>9</v>
      </c>
      <c r="H9" s="5" t="s">
        <v>16</v>
      </c>
      <c r="I9" s="34" t="s">
        <v>161</v>
      </c>
      <c r="J9" s="5">
        <v>7</v>
      </c>
      <c r="K9" s="5"/>
      <c r="L9" s="5"/>
      <c r="M9" s="5"/>
      <c r="N9" s="4"/>
      <c r="O9" s="5"/>
      <c r="P9" s="4"/>
      <c r="Q9" s="4"/>
      <c r="R9" s="4"/>
      <c r="S9" s="5"/>
      <c r="T9" s="32">
        <f t="shared" si="0"/>
        <v>16</v>
      </c>
    </row>
    <row r="10" spans="1:20" ht="13.5" x14ac:dyDescent="0.2">
      <c r="A10" s="4">
        <v>9</v>
      </c>
      <c r="B10" s="4" t="s">
        <v>162</v>
      </c>
      <c r="C10" s="4" t="s">
        <v>163</v>
      </c>
      <c r="D10" s="5" t="s">
        <v>164</v>
      </c>
      <c r="E10" s="10" t="s">
        <v>3</v>
      </c>
      <c r="F10" s="11" t="s">
        <v>165</v>
      </c>
      <c r="G10" s="10">
        <v>11</v>
      </c>
      <c r="H10" s="5" t="s">
        <v>16</v>
      </c>
      <c r="I10" s="34" t="s">
        <v>166</v>
      </c>
      <c r="J10" s="5">
        <v>8</v>
      </c>
      <c r="K10" s="5"/>
      <c r="L10" s="5"/>
      <c r="M10" s="5"/>
      <c r="N10" s="4"/>
      <c r="O10" s="5"/>
      <c r="P10" s="4"/>
      <c r="Q10" s="4"/>
      <c r="R10" s="4"/>
      <c r="S10" s="5"/>
      <c r="T10" s="32">
        <f t="shared" si="0"/>
        <v>19</v>
      </c>
    </row>
    <row r="11" spans="1:20" ht="13.5" x14ac:dyDescent="0.2">
      <c r="A11" s="4">
        <v>10</v>
      </c>
      <c r="B11" s="4" t="s">
        <v>167</v>
      </c>
      <c r="C11" s="4" t="s">
        <v>168</v>
      </c>
      <c r="D11" s="5" t="s">
        <v>164</v>
      </c>
      <c r="E11" s="29" t="s">
        <v>3</v>
      </c>
      <c r="F11" s="30" t="s">
        <v>169</v>
      </c>
      <c r="G11" s="29">
        <v>10</v>
      </c>
      <c r="H11" s="10" t="s">
        <v>79</v>
      </c>
      <c r="I11" s="11" t="s">
        <v>170</v>
      </c>
      <c r="J11" s="10">
        <v>11</v>
      </c>
      <c r="K11" s="10" t="s">
        <v>15</v>
      </c>
      <c r="L11" s="10" t="s">
        <v>171</v>
      </c>
      <c r="M11" s="10">
        <v>11</v>
      </c>
      <c r="N11" s="4"/>
      <c r="O11" s="5"/>
      <c r="P11" s="4"/>
      <c r="Q11" s="4"/>
      <c r="R11" s="4"/>
      <c r="S11" s="5"/>
      <c r="T11" s="32">
        <f t="shared" si="0"/>
        <v>32</v>
      </c>
    </row>
    <row r="12" spans="1:20" ht="13.5" x14ac:dyDescent="0.2">
      <c r="A12" s="4">
        <v>11</v>
      </c>
      <c r="B12" s="4" t="s">
        <v>172</v>
      </c>
      <c r="C12" s="4" t="s">
        <v>173</v>
      </c>
      <c r="D12" s="5" t="s">
        <v>174</v>
      </c>
      <c r="E12" s="10" t="s">
        <v>59</v>
      </c>
      <c r="F12" s="10" t="s">
        <v>175</v>
      </c>
      <c r="G12" s="10">
        <v>11</v>
      </c>
      <c r="H12" s="10" t="s">
        <v>176</v>
      </c>
      <c r="I12" s="35" t="s">
        <v>177</v>
      </c>
      <c r="J12" s="10">
        <v>11</v>
      </c>
      <c r="K12" s="5"/>
      <c r="L12" s="5"/>
      <c r="M12" s="5"/>
      <c r="N12" s="4"/>
      <c r="O12" s="5"/>
      <c r="P12" s="4"/>
      <c r="Q12" s="4"/>
      <c r="R12" s="4"/>
      <c r="S12" s="5"/>
      <c r="T12" s="32">
        <f t="shared" si="0"/>
        <v>22</v>
      </c>
    </row>
    <row r="13" spans="1:20" ht="13.5" x14ac:dyDescent="0.2">
      <c r="A13" s="4">
        <v>12</v>
      </c>
      <c r="B13" s="4" t="s">
        <v>178</v>
      </c>
      <c r="C13" s="4" t="s">
        <v>179</v>
      </c>
      <c r="D13" s="5" t="s">
        <v>180</v>
      </c>
      <c r="E13" s="10" t="s">
        <v>59</v>
      </c>
      <c r="F13" s="11" t="s">
        <v>181</v>
      </c>
      <c r="G13" s="10">
        <v>11</v>
      </c>
      <c r="H13" s="5" t="s">
        <v>176</v>
      </c>
      <c r="I13" s="15" t="s">
        <v>182</v>
      </c>
      <c r="J13" s="5">
        <v>9</v>
      </c>
      <c r="K13" s="29" t="s">
        <v>9</v>
      </c>
      <c r="L13" s="30" t="s">
        <v>183</v>
      </c>
      <c r="M13" s="29">
        <v>10</v>
      </c>
      <c r="N13" s="4" t="s">
        <v>7</v>
      </c>
      <c r="O13" s="31" t="s">
        <v>184</v>
      </c>
      <c r="P13" s="4">
        <v>9</v>
      </c>
      <c r="Q13" s="4"/>
      <c r="R13" s="4"/>
      <c r="S13" s="5"/>
      <c r="T13" s="32">
        <f t="shared" si="0"/>
        <v>39</v>
      </c>
    </row>
    <row r="14" spans="1:20" ht="13.5" x14ac:dyDescent="0.2">
      <c r="A14" s="4">
        <v>13</v>
      </c>
      <c r="B14" s="4" t="s">
        <v>185</v>
      </c>
      <c r="C14" s="4" t="s">
        <v>186</v>
      </c>
      <c r="D14" s="5" t="s">
        <v>180</v>
      </c>
      <c r="E14" s="10" t="s">
        <v>176</v>
      </c>
      <c r="F14" s="11" t="s">
        <v>187</v>
      </c>
      <c r="G14" s="10">
        <v>11</v>
      </c>
      <c r="H14" s="6" t="s">
        <v>9</v>
      </c>
      <c r="I14" s="33" t="s">
        <v>188</v>
      </c>
      <c r="J14" s="6">
        <v>13</v>
      </c>
      <c r="K14" s="6" t="s">
        <v>7</v>
      </c>
      <c r="L14" s="13" t="s">
        <v>189</v>
      </c>
      <c r="M14" s="6">
        <v>13</v>
      </c>
      <c r="N14" s="37" t="s">
        <v>16</v>
      </c>
      <c r="O14" s="14" t="s">
        <v>190</v>
      </c>
      <c r="P14" s="37">
        <v>13</v>
      </c>
      <c r="Q14" s="4"/>
      <c r="R14" s="4"/>
      <c r="S14" s="5"/>
      <c r="T14" s="32">
        <f t="shared" si="0"/>
        <v>50</v>
      </c>
    </row>
    <row r="15" spans="1:20" ht="13.5" x14ac:dyDescent="0.2">
      <c r="A15" s="4">
        <v>14</v>
      </c>
      <c r="B15" s="4" t="s">
        <v>191</v>
      </c>
      <c r="C15" s="4" t="s">
        <v>192</v>
      </c>
      <c r="D15" s="5" t="s">
        <v>193</v>
      </c>
      <c r="E15" s="6" t="s">
        <v>59</v>
      </c>
      <c r="F15" s="13" t="s">
        <v>194</v>
      </c>
      <c r="G15" s="6">
        <v>13</v>
      </c>
      <c r="H15" s="6" t="s">
        <v>195</v>
      </c>
      <c r="I15" s="13" t="s">
        <v>196</v>
      </c>
      <c r="J15" s="6">
        <v>13</v>
      </c>
      <c r="K15" s="5" t="s">
        <v>176</v>
      </c>
      <c r="L15" s="5" t="s">
        <v>10</v>
      </c>
      <c r="M15" s="5">
        <v>0</v>
      </c>
      <c r="N15" s="4" t="s">
        <v>9</v>
      </c>
      <c r="O15" s="5" t="s">
        <v>10</v>
      </c>
      <c r="P15" s="4">
        <v>0</v>
      </c>
      <c r="Q15" s="4"/>
      <c r="R15" s="4"/>
      <c r="S15" s="5"/>
      <c r="T15" s="32">
        <f t="shared" si="0"/>
        <v>26</v>
      </c>
    </row>
    <row r="16" spans="1:20" ht="13.5" x14ac:dyDescent="0.2">
      <c r="A16" s="4">
        <v>15</v>
      </c>
      <c r="B16" s="4" t="s">
        <v>197</v>
      </c>
      <c r="C16" s="4" t="s">
        <v>198</v>
      </c>
      <c r="D16" s="5" t="s">
        <v>193</v>
      </c>
      <c r="E16" s="5" t="s">
        <v>59</v>
      </c>
      <c r="F16" s="15" t="s">
        <v>199</v>
      </c>
      <c r="G16" s="5">
        <v>9</v>
      </c>
      <c r="H16" s="5" t="s">
        <v>176</v>
      </c>
      <c r="I16" s="34" t="s">
        <v>200</v>
      </c>
      <c r="J16" s="5">
        <v>9</v>
      </c>
      <c r="K16" s="5" t="s">
        <v>9</v>
      </c>
      <c r="L16" s="15" t="s">
        <v>201</v>
      </c>
      <c r="M16" s="5">
        <v>8</v>
      </c>
      <c r="N16" s="4" t="s">
        <v>7</v>
      </c>
      <c r="O16" s="5" t="s">
        <v>202</v>
      </c>
      <c r="P16" s="4">
        <v>9</v>
      </c>
      <c r="Q16" s="4" t="s">
        <v>16</v>
      </c>
      <c r="R16" s="4" t="s">
        <v>203</v>
      </c>
      <c r="S16" s="5">
        <v>8</v>
      </c>
      <c r="T16" s="32">
        <f t="shared" si="0"/>
        <v>43</v>
      </c>
    </row>
    <row r="17" spans="1:20" ht="13.5" x14ac:dyDescent="0.2">
      <c r="A17" s="4">
        <v>16</v>
      </c>
      <c r="B17" s="4" t="s">
        <v>204</v>
      </c>
      <c r="C17" s="4" t="s">
        <v>205</v>
      </c>
      <c r="D17" s="5" t="s">
        <v>206</v>
      </c>
      <c r="E17" s="5" t="s">
        <v>176</v>
      </c>
      <c r="F17" s="15" t="s">
        <v>207</v>
      </c>
      <c r="G17" s="5">
        <v>7</v>
      </c>
      <c r="H17" s="29" t="s">
        <v>9</v>
      </c>
      <c r="I17" s="30" t="s">
        <v>208</v>
      </c>
      <c r="J17" s="29">
        <v>10</v>
      </c>
      <c r="K17" s="10" t="s">
        <v>7</v>
      </c>
      <c r="L17" s="11" t="s">
        <v>209</v>
      </c>
      <c r="M17" s="10">
        <v>11</v>
      </c>
      <c r="N17" s="4" t="s">
        <v>16</v>
      </c>
      <c r="O17" s="15" t="s">
        <v>210</v>
      </c>
      <c r="P17" s="4">
        <v>9</v>
      </c>
      <c r="Q17" s="4"/>
      <c r="R17" s="4"/>
      <c r="S17" s="5"/>
      <c r="T17" s="32">
        <f t="shared" si="0"/>
        <v>37</v>
      </c>
    </row>
    <row r="18" spans="1:20" ht="13.5" x14ac:dyDescent="0.2">
      <c r="A18" s="4">
        <v>17</v>
      </c>
      <c r="B18" s="4" t="s">
        <v>211</v>
      </c>
      <c r="C18" s="4" t="s">
        <v>212</v>
      </c>
      <c r="D18" s="5" t="s">
        <v>206</v>
      </c>
      <c r="E18" s="5" t="s">
        <v>9</v>
      </c>
      <c r="F18" s="15" t="s">
        <v>213</v>
      </c>
      <c r="G18" s="5">
        <v>7</v>
      </c>
      <c r="H18" s="5" t="s">
        <v>7</v>
      </c>
      <c r="I18" s="15" t="s">
        <v>214</v>
      </c>
      <c r="J18" s="5">
        <v>9</v>
      </c>
      <c r="K18" s="4" t="s">
        <v>16</v>
      </c>
      <c r="L18" s="15" t="s">
        <v>215</v>
      </c>
      <c r="M18" s="4">
        <v>8</v>
      </c>
      <c r="N18" s="4" t="s">
        <v>118</v>
      </c>
      <c r="O18" s="15" t="s">
        <v>118</v>
      </c>
      <c r="P18" s="4" t="s">
        <v>118</v>
      </c>
      <c r="Q18" s="4"/>
      <c r="R18" s="4"/>
      <c r="S18" s="5"/>
      <c r="T18" s="32">
        <f>G18+J18+M18</f>
        <v>24</v>
      </c>
    </row>
    <row r="19" spans="1:20" ht="13.5" x14ac:dyDescent="0.2">
      <c r="A19" s="4">
        <v>18</v>
      </c>
      <c r="B19" s="4" t="s">
        <v>216</v>
      </c>
      <c r="C19" s="4" t="s">
        <v>217</v>
      </c>
      <c r="D19" s="5" t="s">
        <v>218</v>
      </c>
      <c r="E19" s="6" t="s">
        <v>59</v>
      </c>
      <c r="F19" s="13" t="s">
        <v>219</v>
      </c>
      <c r="G19" s="6">
        <v>13</v>
      </c>
      <c r="H19" s="6" t="s">
        <v>176</v>
      </c>
      <c r="I19" s="13" t="s">
        <v>220</v>
      </c>
      <c r="J19" s="6">
        <v>13</v>
      </c>
      <c r="K19" s="5" t="s">
        <v>195</v>
      </c>
      <c r="L19" s="5" t="s">
        <v>221</v>
      </c>
      <c r="M19" s="5">
        <v>0</v>
      </c>
      <c r="N19" s="4"/>
      <c r="O19" s="38"/>
      <c r="P19" s="4"/>
      <c r="Q19" s="4"/>
      <c r="R19" s="4"/>
      <c r="S19" s="5"/>
      <c r="T19" s="32">
        <f>G19+J19+M19+P19+S19</f>
        <v>26</v>
      </c>
    </row>
    <row r="20" spans="1:20" ht="13.5" x14ac:dyDescent="0.2">
      <c r="A20" s="4"/>
      <c r="B20" s="4"/>
      <c r="C20" s="4"/>
      <c r="D20" s="5"/>
      <c r="E20" s="5"/>
      <c r="F20" s="5"/>
      <c r="G20" s="5"/>
      <c r="H20" s="5"/>
      <c r="I20" s="34"/>
      <c r="J20" s="5"/>
      <c r="K20" s="5"/>
      <c r="L20" s="5"/>
      <c r="M20" s="5"/>
      <c r="N20" s="4"/>
      <c r="O20" s="5"/>
      <c r="P20" s="4"/>
      <c r="Q20" s="4"/>
      <c r="R20" s="4"/>
      <c r="S20" s="5"/>
      <c r="T20" s="4"/>
    </row>
    <row r="21" spans="1:20" ht="13.5" x14ac:dyDescent="0.2">
      <c r="A21" s="4"/>
      <c r="B21" s="4"/>
      <c r="C21" s="4"/>
      <c r="D21" s="5"/>
      <c r="E21" s="6" t="s">
        <v>119</v>
      </c>
      <c r="F21" s="6">
        <v>12</v>
      </c>
      <c r="G21" s="5"/>
      <c r="H21" s="10" t="s">
        <v>120</v>
      </c>
      <c r="I21" s="39">
        <v>12</v>
      </c>
      <c r="J21" s="5"/>
      <c r="K21" s="29" t="s">
        <v>121</v>
      </c>
      <c r="L21" s="29">
        <v>5</v>
      </c>
      <c r="M21" s="5"/>
      <c r="N21" s="40" t="s">
        <v>222</v>
      </c>
      <c r="O21" s="41">
        <f>F21+I21+L21</f>
        <v>29</v>
      </c>
      <c r="P21" s="4"/>
      <c r="Q21" s="4"/>
      <c r="R21" s="4"/>
      <c r="S21" s="5"/>
      <c r="T21" s="42">
        <f>T2+T3+T4+T5+T6+T7+T8+T9+T10+T11+T12+T13+T14+T15+T16+T17+T18+T19</f>
        <v>510</v>
      </c>
    </row>
    <row r="22" spans="1:20" x14ac:dyDescent="0.2">
      <c r="A22" s="7"/>
      <c r="B22" s="7"/>
      <c r="C22" s="7"/>
      <c r="D22" s="16"/>
      <c r="E22" s="16"/>
      <c r="F22" s="16"/>
      <c r="G22" s="16"/>
      <c r="H22" s="16"/>
      <c r="I22" s="43"/>
      <c r="J22" s="16"/>
      <c r="K22" s="16"/>
      <c r="L22" s="16" t="s">
        <v>118</v>
      </c>
      <c r="M22" s="16"/>
      <c r="N22" s="7"/>
      <c r="O22" s="16"/>
      <c r="P22" s="7"/>
      <c r="Q22" s="7"/>
      <c r="R22" s="7"/>
      <c r="S22" s="16"/>
      <c r="T22" s="7"/>
    </row>
    <row r="23" spans="1:20" ht="14.25" x14ac:dyDescent="0.2">
      <c r="A23" s="7"/>
      <c r="B23" s="22" t="s">
        <v>123</v>
      </c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7">
        <v>26</v>
      </c>
    </row>
  </sheetData>
  <mergeCells count="1">
    <mergeCell ref="B1:C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107</TotalTime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Mehed</vt:lpstr>
      <vt:lpstr>Naised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Andrus</dc:creator>
  <dc:description/>
  <cp:lastModifiedBy>Vennad Ehitus</cp:lastModifiedBy>
  <cp:revision>14</cp:revision>
  <dcterms:created xsi:type="dcterms:W3CDTF">2024-08-11T17:44:34Z</dcterms:created>
  <dcterms:modified xsi:type="dcterms:W3CDTF">2024-08-22T12:34:24Z</dcterms:modified>
  <dc:language>et-EE</dc:language>
</cp:coreProperties>
</file>