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\\192.168.1.194\Vennad Ehitus\Andrus\My Documents\Andrus\2025\KEVEK 2025\"/>
    </mc:Choice>
  </mc:AlternateContent>
  <xr:revisionPtr revIDLastSave="0" documentId="8_{EB994BE5-9424-4607-97A1-FAD582CE2556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Mehed" sheetId="1" r:id="rId1"/>
    <sheet name="Naised" sheetId="2" r:id="rId2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T15" i="2" l="1"/>
  <c r="T14" i="2"/>
  <c r="T13" i="2"/>
  <c r="T12" i="2"/>
  <c r="T11" i="2"/>
  <c r="T10" i="2"/>
  <c r="T9" i="2"/>
  <c r="T8" i="2"/>
  <c r="T7" i="2"/>
  <c r="T6" i="2"/>
  <c r="T5" i="2"/>
  <c r="T4" i="2"/>
  <c r="T3" i="2"/>
  <c r="T2" i="2"/>
  <c r="T17" i="2" s="1"/>
  <c r="T36" i="1"/>
  <c r="T34" i="1"/>
  <c r="T33" i="1"/>
  <c r="S33" i="1"/>
  <c r="T31" i="1"/>
  <c r="T30" i="1"/>
  <c r="S31" i="1" s="1"/>
  <c r="T29" i="1"/>
  <c r="S29" i="1"/>
  <c r="T28" i="1"/>
  <c r="T27" i="1"/>
  <c r="T26" i="1"/>
  <c r="S26" i="1"/>
  <c r="T25" i="1"/>
  <c r="T24" i="1"/>
  <c r="S25" i="1" s="1"/>
  <c r="T23" i="1"/>
  <c r="T22" i="1"/>
  <c r="T21" i="1"/>
  <c r="T20" i="1"/>
  <c r="T19" i="1"/>
  <c r="S23" i="1" s="1"/>
  <c r="T18" i="1"/>
  <c r="T17" i="1"/>
  <c r="S18" i="1" s="1"/>
  <c r="T16" i="1"/>
  <c r="T15" i="1"/>
  <c r="T14" i="1"/>
  <c r="T13" i="1"/>
  <c r="S16" i="1" s="1"/>
  <c r="T12" i="1"/>
  <c r="T11" i="1"/>
  <c r="S12" i="1" s="1"/>
  <c r="T10" i="1"/>
  <c r="T9" i="1"/>
  <c r="T8" i="1"/>
  <c r="T7" i="1"/>
  <c r="T6" i="1"/>
  <c r="T5" i="1"/>
  <c r="T4" i="1"/>
  <c r="S7" i="1" s="1"/>
  <c r="T3" i="1"/>
  <c r="T2" i="1"/>
</calcChain>
</file>

<file path=xl/sharedStrings.xml><?xml version="1.0" encoding="utf-8"?>
<sst xmlns="http://schemas.openxmlformats.org/spreadsheetml/2006/main" count="468" uniqueCount="228">
  <si>
    <t>Nimi</t>
  </si>
  <si>
    <t>VK</t>
  </si>
  <si>
    <t>Ala</t>
  </si>
  <si>
    <t>Tulemus</t>
  </si>
  <si>
    <t>Punktid</t>
  </si>
  <si>
    <t>Punktid kokku</t>
  </si>
  <si>
    <t>Teet</t>
  </si>
  <si>
    <t>Meerits</t>
  </si>
  <si>
    <t>M35</t>
  </si>
  <si>
    <t>100m</t>
  </si>
  <si>
    <t>12,26/1</t>
  </si>
  <si>
    <t>Kaugus</t>
  </si>
  <si>
    <t>5.18/2</t>
  </si>
  <si>
    <t xml:space="preserve">Urmas </t>
  </si>
  <si>
    <t>Tiirik</t>
  </si>
  <si>
    <t>12,32/2</t>
  </si>
  <si>
    <t>5.05/4</t>
  </si>
  <si>
    <t>Kristjan</t>
  </si>
  <si>
    <t>Roosvald</t>
  </si>
  <si>
    <t>13,68/8</t>
  </si>
  <si>
    <t>3000m</t>
  </si>
  <si>
    <t>11.09,54/5</t>
  </si>
  <si>
    <t xml:space="preserve"> </t>
  </si>
  <si>
    <t>Martin</t>
  </si>
  <si>
    <t>Vilismäe</t>
  </si>
  <si>
    <t>9.31,72/1</t>
  </si>
  <si>
    <t>Einar</t>
  </si>
  <si>
    <t>Pihlap</t>
  </si>
  <si>
    <t>9.42,10/2</t>
  </si>
  <si>
    <t>Mart</t>
  </si>
  <si>
    <t>Muru</t>
  </si>
  <si>
    <t>Kuul</t>
  </si>
  <si>
    <t>11.72/6</t>
  </si>
  <si>
    <t>Ketas</t>
  </si>
  <si>
    <t>46.14/1</t>
  </si>
  <si>
    <t>Kokku</t>
  </si>
  <si>
    <t>Ahto</t>
  </si>
  <si>
    <t>Kree</t>
  </si>
  <si>
    <t>M40</t>
  </si>
  <si>
    <t>11,93/1</t>
  </si>
  <si>
    <t>Valdur</t>
  </si>
  <si>
    <t>Saar</t>
  </si>
  <si>
    <t>13,01/3</t>
  </si>
  <si>
    <t>Airos</t>
  </si>
  <si>
    <t>Lain</t>
  </si>
  <si>
    <t>13,21/4</t>
  </si>
  <si>
    <t>5.35/1</t>
  </si>
  <si>
    <t>13.22,81/3</t>
  </si>
  <si>
    <t>29.28/8</t>
  </si>
  <si>
    <t>Oda</t>
  </si>
  <si>
    <t>44.33/3</t>
  </si>
  <si>
    <t>Lauri</t>
  </si>
  <si>
    <t>Enn</t>
  </si>
  <si>
    <t>10.25,71/1</t>
  </si>
  <si>
    <t>Priit</t>
  </si>
  <si>
    <t>Päkko</t>
  </si>
  <si>
    <t>38.43/2</t>
  </si>
  <si>
    <t>Kaido</t>
  </si>
  <si>
    <t>Vahkal</t>
  </si>
  <si>
    <t>M45</t>
  </si>
  <si>
    <t>11.00,41/2</t>
  </si>
  <si>
    <t>Marti</t>
  </si>
  <si>
    <t>Soosaar</t>
  </si>
  <si>
    <t>4.63/5</t>
  </si>
  <si>
    <t>Margus</t>
  </si>
  <si>
    <t>Laanemäe</t>
  </si>
  <si>
    <t>12.10,02/5</t>
  </si>
  <si>
    <t>Andrus</t>
  </si>
  <si>
    <t>Värnik</t>
  </si>
  <si>
    <t>53.61/1</t>
  </si>
  <si>
    <t>Silver</t>
  </si>
  <si>
    <t>Koit</t>
  </si>
  <si>
    <t>M50</t>
  </si>
  <si>
    <t>10.25,78/1</t>
  </si>
  <si>
    <t>Ivo</t>
  </si>
  <si>
    <t>Kala</t>
  </si>
  <si>
    <t>34.51/1</t>
  </si>
  <si>
    <t>Mutli</t>
  </si>
  <si>
    <t>M55</t>
  </si>
  <si>
    <t>12,98/1</t>
  </si>
  <si>
    <t>4.95/1</t>
  </si>
  <si>
    <t>9.36/5</t>
  </si>
  <si>
    <t>28.26/5</t>
  </si>
  <si>
    <t>23.24/5</t>
  </si>
  <si>
    <t>Veiko</t>
  </si>
  <si>
    <t>Randaru</t>
  </si>
  <si>
    <t>14,67/5</t>
  </si>
  <si>
    <t>4.47/4</t>
  </si>
  <si>
    <t>Tuubel</t>
  </si>
  <si>
    <t>10.34,58/2</t>
  </si>
  <si>
    <t>Tiit</t>
  </si>
  <si>
    <t>Palu</t>
  </si>
  <si>
    <t>10.56,82/3</t>
  </si>
  <si>
    <t>Raido</t>
  </si>
  <si>
    <t>Mägi</t>
  </si>
  <si>
    <t>12.51/2</t>
  </si>
  <si>
    <t>36.76/2</t>
  </si>
  <si>
    <t>Ülo</t>
  </si>
  <si>
    <t>M60</t>
  </si>
  <si>
    <t>60m</t>
  </si>
  <si>
    <t>8,17/1</t>
  </si>
  <si>
    <t>P.Kaugus</t>
  </si>
  <si>
    <t>2.61/2</t>
  </si>
  <si>
    <t>Raul</t>
  </si>
  <si>
    <t>Rehe</t>
  </si>
  <si>
    <t>42.27/1</t>
  </si>
  <si>
    <t>Aadi</t>
  </si>
  <si>
    <t>Juus</t>
  </si>
  <si>
    <t>M65</t>
  </si>
  <si>
    <t>29.71/4</t>
  </si>
  <si>
    <t>2.35/4</t>
  </si>
  <si>
    <t>9.82/4</t>
  </si>
  <si>
    <t>33.11/3</t>
  </si>
  <si>
    <t>Kalev</t>
  </si>
  <si>
    <t>Kajaste</t>
  </si>
  <si>
    <t>M70</t>
  </si>
  <si>
    <t>1500m</t>
  </si>
  <si>
    <t>6.00,87/1</t>
  </si>
  <si>
    <t>Heikki</t>
  </si>
  <si>
    <t>Ots</t>
  </si>
  <si>
    <t>P.kaugus</t>
  </si>
  <si>
    <t>2.26/5</t>
  </si>
  <si>
    <t>Jaan</t>
  </si>
  <si>
    <t>Loite</t>
  </si>
  <si>
    <t>27.51/7</t>
  </si>
  <si>
    <t>Elmo</t>
  </si>
  <si>
    <t>Oidermaa</t>
  </si>
  <si>
    <t>M75</t>
  </si>
  <si>
    <t>10,83/3</t>
  </si>
  <si>
    <t>2.29/1</t>
  </si>
  <si>
    <t>Kivisaar</t>
  </si>
  <si>
    <t>9.64/2</t>
  </si>
  <si>
    <t>27.78/2</t>
  </si>
  <si>
    <t>30.44/1</t>
  </si>
  <si>
    <t>Ilmar</t>
  </si>
  <si>
    <t>Tagel</t>
  </si>
  <si>
    <t>M80</t>
  </si>
  <si>
    <t>13,75/4</t>
  </si>
  <si>
    <t>12.03,73/3</t>
  </si>
  <si>
    <t>Matti</t>
  </si>
  <si>
    <t>Matjus</t>
  </si>
  <si>
    <t>28.56/1</t>
  </si>
  <si>
    <t>Juhan</t>
  </si>
  <si>
    <t>Tennasilm</t>
  </si>
  <si>
    <t>M85</t>
  </si>
  <si>
    <t>10,08/1</t>
  </si>
  <si>
    <t>2.24/1</t>
  </si>
  <si>
    <t>9.25/1</t>
  </si>
  <si>
    <t>20.20/1</t>
  </si>
  <si>
    <t>Kuld 21</t>
  </si>
  <si>
    <t>Hõbe 11</t>
  </si>
  <si>
    <t>Pronks 7</t>
  </si>
  <si>
    <t>Kokku medaleid 39</t>
  </si>
  <si>
    <t>Silva Suvi, Teet Meerits, Luise Puu, Ahto Kree, Klaarika Eksi, Marti Soosaar, Ly Päll, Andrus Mutli, Erge Viiklaid, Ülo Randaru</t>
  </si>
  <si>
    <t>10x60m pendelteate kuld ajaga 1.31,2</t>
  </si>
  <si>
    <t xml:space="preserve">Silva    </t>
  </si>
  <si>
    <t>Suvi</t>
  </si>
  <si>
    <t>N35</t>
  </si>
  <si>
    <t>5.14,42/1</t>
  </si>
  <si>
    <t>Riina</t>
  </si>
  <si>
    <t>Jõesaar</t>
  </si>
  <si>
    <t>N40</t>
  </si>
  <si>
    <t>Sai õnnetul kombel vigastada pendelteatejooksu soojendusel. Luumurd!!! Head paranemist!</t>
  </si>
  <si>
    <t>Klaarika</t>
  </si>
  <si>
    <t>Eksi</t>
  </si>
  <si>
    <t>N45</t>
  </si>
  <si>
    <t>13,94/1</t>
  </si>
  <si>
    <t>4.02/1</t>
  </si>
  <si>
    <t>8.43/1</t>
  </si>
  <si>
    <t>Luise</t>
  </si>
  <si>
    <t>Puu</t>
  </si>
  <si>
    <t>5.52,28/1</t>
  </si>
  <si>
    <t>24.50/2</t>
  </si>
  <si>
    <t xml:space="preserve">Ly </t>
  </si>
  <si>
    <t>Päll</t>
  </si>
  <si>
    <t>N50</t>
  </si>
  <si>
    <t>16,03/1</t>
  </si>
  <si>
    <t xml:space="preserve">Marika </t>
  </si>
  <si>
    <t>Koplimägi</t>
  </si>
  <si>
    <t>6.03,11/1</t>
  </si>
  <si>
    <t>21.95/6</t>
  </si>
  <si>
    <t xml:space="preserve">Erge </t>
  </si>
  <si>
    <t>Viiklaid</t>
  </si>
  <si>
    <t>N55</t>
  </si>
  <si>
    <t>14,75/2</t>
  </si>
  <si>
    <t>6.07,57/1</t>
  </si>
  <si>
    <t>7.82/7</t>
  </si>
  <si>
    <t>Ingrid</t>
  </si>
  <si>
    <t>Lindenberg</t>
  </si>
  <si>
    <t>6.26,07/3</t>
  </si>
  <si>
    <t>Natalja</t>
  </si>
  <si>
    <t>Makarova</t>
  </si>
  <si>
    <t>N60</t>
  </si>
  <si>
    <t>10,67/2</t>
  </si>
  <si>
    <t>1.98/3</t>
  </si>
  <si>
    <t xml:space="preserve">Eve </t>
  </si>
  <si>
    <t>Unt</t>
  </si>
  <si>
    <t>2.16/1</t>
  </si>
  <si>
    <t>Silvi</t>
  </si>
  <si>
    <t>Salupere</t>
  </si>
  <si>
    <t>N65</t>
  </si>
  <si>
    <t>12,94/4</t>
  </si>
  <si>
    <t>1.59/5</t>
  </si>
  <si>
    <t>5.46/4</t>
  </si>
  <si>
    <t>12.19/4</t>
  </si>
  <si>
    <t>13.80/3</t>
  </si>
  <si>
    <t>Mare</t>
  </si>
  <si>
    <t>Külv</t>
  </si>
  <si>
    <t>1.71/4</t>
  </si>
  <si>
    <t>8.67/1</t>
  </si>
  <si>
    <t>28.89/1</t>
  </si>
  <si>
    <t>18.10/1</t>
  </si>
  <si>
    <t>Ene</t>
  </si>
  <si>
    <t>Nõmmik</t>
  </si>
  <si>
    <t>N75</t>
  </si>
  <si>
    <t>1.12/4</t>
  </si>
  <si>
    <t>7.06/1</t>
  </si>
  <si>
    <t>15.46/1</t>
  </si>
  <si>
    <t>10.50/3</t>
  </si>
  <si>
    <t>Anu</t>
  </si>
  <si>
    <t>Kotkas</t>
  </si>
  <si>
    <t>5.93/4</t>
  </si>
  <si>
    <t>13.29/2</t>
  </si>
  <si>
    <t>11.41/2</t>
  </si>
  <si>
    <t>Kuld 14</t>
  </si>
  <si>
    <t>Hõbe 5</t>
  </si>
  <si>
    <t>Pronks 4</t>
  </si>
  <si>
    <t>Kokku 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</si>
</sst>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"/>
  </numFmts>
  <fonts count="8" x14ac:knownFonts="1">
    <font>
      <sz val="10"/>
      <name val="Arial"/>
      <family val="2"/>
      <charset val="1"/>
    </font>
    <font>
      <b/>
      <sz val="10"/>
      <name val="Arial"/>
      <family val="2"/>
      <charset val="186"/>
    </font>
    <font>
      <sz val="10.5"/>
      <name val="Arial"/>
      <family val="2"/>
      <charset val="1"/>
    </font>
    <font>
      <b/>
      <sz val="10"/>
      <color rgb="FF5983B0"/>
      <name val="Arial"/>
      <family val="2"/>
      <charset val="1"/>
    </font>
    <font>
      <sz val="10.5"/>
      <color rgb="FF000000"/>
      <name val="Arial"/>
      <family val="2"/>
      <charset val="1"/>
    </font>
    <font>
      <b/>
      <sz val="10"/>
      <color rgb="FFC9211E"/>
      <name val="Arial"/>
      <family val="2"/>
      <charset val="1"/>
    </font>
    <font>
      <sz val="11"/>
      <name val="Arial"/>
      <family val="2"/>
      <charset val="1"/>
    </font>
    <font>
      <b/>
      <sz val="10.5"/>
      <color rgb="FFC9211E"/>
      <name val="Arial"/>
      <family val="2"/>
      <charset val="1"/>
    </font>
  </fonts>
  <fills count="1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B7B3CA"/>
        <bgColor rgb="FFB2B2B2"/>
      </patternFill>
    </fill>
    <fill>
      <patternFill patternType="solid">
        <fgColor rgb="FFB4C7DC"/>
        <bgColor rgb="FFCCCCCC"/>
      </patternFill>
    </fill>
    <fill>
      <patternFill patternType="solid">
        <fgColor rgb="FFFFB66C"/>
        <bgColor rgb="FFFF972F"/>
      </patternFill>
    </fill>
    <fill>
      <patternFill patternType="solid">
        <fgColor rgb="FFB2B2B2"/>
        <bgColor rgb="FFB7B3CA"/>
      </patternFill>
    </fill>
    <fill>
      <patternFill patternType="solid">
        <fgColor rgb="FFFF972F"/>
        <bgColor rgb="FFFF860D"/>
      </patternFill>
    </fill>
    <fill>
      <patternFill patternType="solid">
        <fgColor rgb="FFCCCCCC"/>
        <bgColor rgb="FFB4C7DC"/>
      </patternFill>
    </fill>
    <fill>
      <patternFill patternType="solid">
        <fgColor rgb="FFE8F2A1"/>
        <bgColor rgb="FFFFFFCC"/>
      </patternFill>
    </fill>
    <fill>
      <patternFill patternType="solid">
        <fgColor rgb="FFFFD8CE"/>
        <bgColor rgb="FFE8F2A1"/>
      </patternFill>
    </fill>
    <fill>
      <patternFill patternType="solid">
        <fgColor rgb="FFFF860D"/>
        <bgColor rgb="FFFF972F"/>
      </patternFill>
    </fill>
    <fill>
      <patternFill patternType="solid">
        <fgColor rgb="FFBBE33D"/>
        <bgColor rgb="FFE8F2A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12" borderId="1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1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0" fillId="9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0" borderId="1" xfId="0" applyFont="1" applyBorder="1"/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4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2" fillId="5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 wrapText="1"/>
    </xf>
    <xf numFmtId="0" fontId="2" fillId="6" borderId="1" xfId="0" applyFont="1" applyFill="1" applyBorder="1" applyAlignment="1">
      <alignment horizontal="center"/>
    </xf>
    <xf numFmtId="164" fontId="2" fillId="2" borderId="1" xfId="0" applyNumberFormat="1" applyFont="1" applyFill="1" applyBorder="1" applyAlignment="1">
      <alignment horizontal="center" wrapText="1"/>
    </xf>
    <xf numFmtId="0" fontId="2" fillId="6" borderId="1" xfId="0" applyFont="1" applyFill="1" applyBorder="1" applyAlignment="1">
      <alignment horizontal="center" wrapText="1"/>
    </xf>
    <xf numFmtId="0" fontId="4" fillId="7" borderId="1" xfId="0" applyFont="1" applyFill="1" applyBorder="1" applyAlignment="1">
      <alignment horizontal="center"/>
    </xf>
    <xf numFmtId="0" fontId="2" fillId="8" borderId="1" xfId="0" applyFont="1" applyFill="1" applyBorder="1" applyAlignment="1">
      <alignment horizontal="center"/>
    </xf>
    <xf numFmtId="0" fontId="2" fillId="8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5" fillId="2" borderId="1" xfId="0" applyFont="1" applyFill="1" applyBorder="1"/>
    <xf numFmtId="0" fontId="0" fillId="9" borderId="1" xfId="0" applyFill="1" applyBorder="1"/>
    <xf numFmtId="0" fontId="0" fillId="2" borderId="1" xfId="0" applyFill="1" applyBorder="1"/>
    <xf numFmtId="4" fontId="0" fillId="0" borderId="0" xfId="0" applyNumberFormat="1" applyAlignment="1">
      <alignment horizontal="center"/>
    </xf>
    <xf numFmtId="0" fontId="1" fillId="0" borderId="1" xfId="0" applyFont="1" applyBorder="1" applyAlignment="1">
      <alignment horizontal="center"/>
    </xf>
    <xf numFmtId="4" fontId="1" fillId="0" borderId="1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" xfId="0" applyFont="1" applyBorder="1"/>
    <xf numFmtId="164" fontId="2" fillId="0" borderId="1" xfId="0" applyNumberFormat="1" applyFont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4" fontId="2" fillId="2" borderId="1" xfId="0" applyNumberFormat="1" applyFont="1" applyFill="1" applyBorder="1" applyAlignment="1">
      <alignment horizontal="center"/>
    </xf>
    <xf numFmtId="4" fontId="2" fillId="8" borderId="1" xfId="0" applyNumberFormat="1" applyFont="1" applyFill="1" applyBorder="1" applyAlignment="1">
      <alignment horizontal="center"/>
    </xf>
    <xf numFmtId="4" fontId="2" fillId="0" borderId="1" xfId="0" applyNumberFormat="1" applyFont="1" applyBorder="1" applyAlignment="1">
      <alignment horizontal="center"/>
    </xf>
    <xf numFmtId="0" fontId="2" fillId="7" borderId="1" xfId="0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 wrapText="1"/>
    </xf>
    <xf numFmtId="0" fontId="2" fillId="11" borderId="1" xfId="0" applyFont="1" applyFill="1" applyBorder="1" applyAlignment="1">
      <alignment horizontal="center"/>
    </xf>
    <xf numFmtId="4" fontId="2" fillId="11" borderId="1" xfId="0" applyNumberFormat="1" applyFont="1" applyFill="1" applyBorder="1" applyAlignment="1">
      <alignment horizontal="center"/>
    </xf>
    <xf numFmtId="0" fontId="2" fillId="7" borderId="1" xfId="0" applyFont="1" applyFill="1" applyBorder="1"/>
    <xf numFmtId="0" fontId="2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wrapText="1"/>
    </xf>
    <xf numFmtId="0" fontId="2" fillId="8" borderId="1" xfId="0" applyFont="1" applyFill="1" applyBorder="1"/>
    <xf numFmtId="0" fontId="2" fillId="9" borderId="1" xfId="0" applyFont="1" applyFill="1" applyBorder="1"/>
    <xf numFmtId="4" fontId="0" fillId="0" borderId="1" xfId="0" applyNumberFormat="1" applyBorder="1" applyAlignment="1">
      <alignment horizontal="center"/>
    </xf>
  </cellXfs>
  <cellStyles count="1">
    <cellStyle name="Normaallaad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7B3CA"/>
      <rgbColor rgb="FF808080"/>
      <rgbColor rgb="FF9999FF"/>
      <rgbColor rgb="FF993366"/>
      <rgbColor rgb="FFFFFFCC"/>
      <rgbColor rgb="FFCCFFFF"/>
      <rgbColor rgb="FF660066"/>
      <rgbColor rgb="FFFF972F"/>
      <rgbColor rgb="FF0066CC"/>
      <rgbColor rgb="FFCCCCC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E8F2A1"/>
      <rgbColor rgb="FFB4C7DC"/>
      <rgbColor rgb="FFFFB66C"/>
      <rgbColor rgb="FFCC99FF"/>
      <rgbColor rgb="FFFFD8CE"/>
      <rgbColor rgb="FF3366FF"/>
      <rgbColor rgb="FF33CCCC"/>
      <rgbColor rgb="FFBBE33D"/>
      <rgbColor rgb="FFFFCC00"/>
      <rgbColor rgb="FFFF860D"/>
      <rgbColor rgb="FFFF6600"/>
      <rgbColor rgb="FF5983B0"/>
      <rgbColor rgb="FFB2B2B2"/>
      <rgbColor rgb="FF003366"/>
      <rgbColor rgb="FF339966"/>
      <rgbColor rgb="FF003300"/>
      <rgbColor rgb="FF333300"/>
      <rgbColor rgb="FFC9211E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8"/>
  <sheetViews>
    <sheetView tabSelected="1" topLeftCell="B18" zoomScaleNormal="100" workbookViewId="0">
      <selection activeCell="T36" sqref="T36"/>
    </sheetView>
  </sheetViews>
  <sheetFormatPr defaultRowHeight="12.75" x14ac:dyDescent="0.2"/>
  <cols>
    <col min="1" max="1" width="4" style="14" customWidth="1"/>
    <col min="2" max="2" width="8.140625" customWidth="1"/>
    <col min="3" max="3" width="10.85546875" customWidth="1"/>
    <col min="4" max="4" width="5.28515625" style="14" customWidth="1"/>
    <col min="5" max="5" width="8.5703125" style="14" customWidth="1"/>
    <col min="6" max="6" width="9.85546875" style="14" customWidth="1"/>
    <col min="7" max="7" width="8" style="14" customWidth="1"/>
    <col min="8" max="8" width="9.7109375" style="14" customWidth="1"/>
    <col min="9" max="9" width="11.5703125" style="14"/>
    <col min="10" max="10" width="8.140625" style="14" customWidth="1"/>
    <col min="11" max="11" width="9" style="14" customWidth="1"/>
    <col min="12" max="12" width="10.42578125" style="14" customWidth="1"/>
    <col min="13" max="13" width="8.140625" style="14" customWidth="1"/>
    <col min="14" max="14" width="6.28515625" style="14" customWidth="1"/>
    <col min="15" max="15" width="8.42578125" style="14" customWidth="1"/>
    <col min="16" max="16" width="7.5703125" style="14" customWidth="1"/>
    <col min="17" max="17" width="6.85546875" style="14" customWidth="1"/>
    <col min="18" max="18" width="8.5703125" style="14" customWidth="1"/>
    <col min="19" max="19" width="8.28515625" style="14" customWidth="1"/>
    <col min="20" max="20" width="8" customWidth="1"/>
    <col min="21" max="1025" width="8.42578125" customWidth="1"/>
  </cols>
  <sheetData>
    <row r="1" spans="1:21" ht="25.5" customHeight="1" x14ac:dyDescent="0.2">
      <c r="B1" s="13" t="s">
        <v>0</v>
      </c>
      <c r="C1" s="13"/>
      <c r="D1" s="15" t="s">
        <v>1</v>
      </c>
      <c r="E1" s="15" t="s">
        <v>2</v>
      </c>
      <c r="F1" s="15" t="s">
        <v>3</v>
      </c>
      <c r="G1" s="15" t="s">
        <v>4</v>
      </c>
      <c r="H1" s="15" t="s">
        <v>2</v>
      </c>
      <c r="I1" s="15" t="s">
        <v>3</v>
      </c>
      <c r="J1" s="15" t="s">
        <v>4</v>
      </c>
      <c r="K1" s="15" t="s">
        <v>2</v>
      </c>
      <c r="L1" s="15" t="s">
        <v>3</v>
      </c>
      <c r="M1" s="15" t="s">
        <v>4</v>
      </c>
      <c r="N1" s="15" t="s">
        <v>2</v>
      </c>
      <c r="O1" s="15" t="s">
        <v>3</v>
      </c>
      <c r="P1" s="15" t="s">
        <v>4</v>
      </c>
      <c r="Q1" s="15" t="s">
        <v>2</v>
      </c>
      <c r="R1" s="15" t="s">
        <v>3</v>
      </c>
      <c r="S1" s="15" t="s">
        <v>4</v>
      </c>
      <c r="T1" s="16" t="s">
        <v>5</v>
      </c>
      <c r="U1" s="17"/>
    </row>
    <row r="2" spans="1:21" ht="13.5" x14ac:dyDescent="0.2">
      <c r="A2" s="18">
        <v>1</v>
      </c>
      <c r="B2" s="19" t="s">
        <v>6</v>
      </c>
      <c r="C2" s="19" t="s">
        <v>7</v>
      </c>
      <c r="D2" s="20" t="s">
        <v>8</v>
      </c>
      <c r="E2" s="21" t="s">
        <v>9</v>
      </c>
      <c r="F2" s="21" t="s">
        <v>10</v>
      </c>
      <c r="G2" s="21">
        <v>13</v>
      </c>
      <c r="H2" s="22" t="s">
        <v>11</v>
      </c>
      <c r="I2" s="22" t="s">
        <v>12</v>
      </c>
      <c r="J2" s="22">
        <v>11</v>
      </c>
      <c r="K2" s="20"/>
      <c r="L2" s="20"/>
      <c r="M2" s="20"/>
      <c r="N2" s="20"/>
      <c r="O2" s="20"/>
      <c r="P2" s="20"/>
      <c r="Q2" s="20"/>
      <c r="R2" s="20"/>
      <c r="S2" s="20"/>
      <c r="T2" s="23">
        <f>G2+J2</f>
        <v>24</v>
      </c>
    </row>
    <row r="3" spans="1:21" ht="13.5" x14ac:dyDescent="0.2">
      <c r="A3" s="18">
        <v>2</v>
      </c>
      <c r="B3" s="19" t="s">
        <v>13</v>
      </c>
      <c r="C3" s="19" t="s">
        <v>14</v>
      </c>
      <c r="D3" s="20" t="s">
        <v>8</v>
      </c>
      <c r="E3" s="22" t="s">
        <v>9</v>
      </c>
      <c r="F3" s="22" t="s">
        <v>15</v>
      </c>
      <c r="G3" s="22">
        <v>11</v>
      </c>
      <c r="H3" s="20" t="s">
        <v>11</v>
      </c>
      <c r="I3" s="20" t="s">
        <v>16</v>
      </c>
      <c r="J3" s="20">
        <v>9</v>
      </c>
      <c r="K3" s="20"/>
      <c r="L3" s="20"/>
      <c r="M3" s="20"/>
      <c r="N3" s="20"/>
      <c r="O3" s="20"/>
      <c r="P3" s="20"/>
      <c r="Q3" s="20"/>
      <c r="R3" s="20"/>
      <c r="S3" s="20"/>
      <c r="T3" s="23">
        <f>G3+J3</f>
        <v>20</v>
      </c>
    </row>
    <row r="4" spans="1:21" ht="13.5" x14ac:dyDescent="0.2">
      <c r="A4" s="18">
        <v>3</v>
      </c>
      <c r="B4" s="19" t="s">
        <v>17</v>
      </c>
      <c r="C4" s="19" t="s">
        <v>18</v>
      </c>
      <c r="D4" s="20" t="s">
        <v>8</v>
      </c>
      <c r="E4" s="20" t="s">
        <v>9</v>
      </c>
      <c r="F4" s="20" t="s">
        <v>19</v>
      </c>
      <c r="G4" s="20">
        <v>5</v>
      </c>
      <c r="H4" s="20" t="s">
        <v>20</v>
      </c>
      <c r="I4" s="20" t="s">
        <v>21</v>
      </c>
      <c r="J4" s="20">
        <v>8</v>
      </c>
      <c r="K4" s="20" t="s">
        <v>22</v>
      </c>
      <c r="L4" s="20" t="s">
        <v>22</v>
      </c>
      <c r="M4" s="20" t="s">
        <v>22</v>
      </c>
      <c r="N4" s="20"/>
      <c r="O4" s="20"/>
      <c r="P4" s="20"/>
      <c r="Q4" s="20"/>
      <c r="R4" s="20"/>
      <c r="S4" s="20"/>
      <c r="T4" s="23">
        <f>G4+J4</f>
        <v>13</v>
      </c>
    </row>
    <row r="5" spans="1:21" ht="13.5" x14ac:dyDescent="0.2">
      <c r="A5" s="18">
        <v>4</v>
      </c>
      <c r="B5" s="19" t="s">
        <v>23</v>
      </c>
      <c r="C5" s="19" t="s">
        <v>24</v>
      </c>
      <c r="D5" s="20" t="s">
        <v>8</v>
      </c>
      <c r="E5" s="21" t="s">
        <v>20</v>
      </c>
      <c r="F5" s="21" t="s">
        <v>25</v>
      </c>
      <c r="G5" s="21">
        <v>13</v>
      </c>
      <c r="H5" s="20" t="s">
        <v>22</v>
      </c>
      <c r="I5" s="20" t="s">
        <v>22</v>
      </c>
      <c r="J5" s="20" t="s">
        <v>22</v>
      </c>
      <c r="K5" s="20" t="s">
        <v>22</v>
      </c>
      <c r="L5" s="20" t="s">
        <v>22</v>
      </c>
      <c r="M5" s="20" t="s">
        <v>22</v>
      </c>
      <c r="N5" s="20"/>
      <c r="O5" s="20"/>
      <c r="P5" s="20"/>
      <c r="Q5" s="20"/>
      <c r="R5" s="20"/>
      <c r="S5" s="20"/>
      <c r="T5" s="23">
        <f>G5</f>
        <v>13</v>
      </c>
    </row>
    <row r="6" spans="1:21" ht="13.5" x14ac:dyDescent="0.2">
      <c r="A6" s="18">
        <v>5</v>
      </c>
      <c r="B6" s="19" t="s">
        <v>26</v>
      </c>
      <c r="C6" s="19" t="s">
        <v>27</v>
      </c>
      <c r="D6" s="20" t="s">
        <v>8</v>
      </c>
      <c r="E6" s="22" t="s">
        <v>20</v>
      </c>
      <c r="F6" s="24" t="s">
        <v>28</v>
      </c>
      <c r="G6" s="22">
        <v>11</v>
      </c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3">
        <f>G6</f>
        <v>11</v>
      </c>
    </row>
    <row r="7" spans="1:21" ht="13.5" x14ac:dyDescent="0.2">
      <c r="A7" s="18">
        <v>6</v>
      </c>
      <c r="B7" s="19" t="s">
        <v>29</v>
      </c>
      <c r="C7" s="19" t="s">
        <v>30</v>
      </c>
      <c r="D7" s="20" t="s">
        <v>8</v>
      </c>
      <c r="E7" s="20" t="s">
        <v>31</v>
      </c>
      <c r="F7" s="25" t="s">
        <v>32</v>
      </c>
      <c r="G7" s="20">
        <v>8</v>
      </c>
      <c r="H7" s="21" t="s">
        <v>33</v>
      </c>
      <c r="I7" s="21" t="s">
        <v>34</v>
      </c>
      <c r="J7" s="21">
        <v>13</v>
      </c>
      <c r="K7" s="20"/>
      <c r="L7" s="20"/>
      <c r="M7" s="20"/>
      <c r="N7" s="20"/>
      <c r="O7" s="20"/>
      <c r="P7" s="20"/>
      <c r="Q7" s="26" t="s">
        <v>8</v>
      </c>
      <c r="R7" s="26" t="s">
        <v>35</v>
      </c>
      <c r="S7" s="26">
        <f>T2+T3+T4+T5+T6+T7</f>
        <v>102</v>
      </c>
      <c r="T7" s="23">
        <f>G7+J7</f>
        <v>21</v>
      </c>
    </row>
    <row r="8" spans="1:21" ht="13.5" x14ac:dyDescent="0.2">
      <c r="A8" s="18">
        <v>7</v>
      </c>
      <c r="B8" s="19" t="s">
        <v>36</v>
      </c>
      <c r="C8" s="19" t="s">
        <v>37</v>
      </c>
      <c r="D8" s="20" t="s">
        <v>38</v>
      </c>
      <c r="E8" s="21" t="s">
        <v>9</v>
      </c>
      <c r="F8" s="27" t="s">
        <v>39</v>
      </c>
      <c r="G8" s="21">
        <v>13</v>
      </c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3">
        <f>G8</f>
        <v>13</v>
      </c>
    </row>
    <row r="9" spans="1:21" ht="13.5" x14ac:dyDescent="0.2">
      <c r="A9" s="18">
        <v>8</v>
      </c>
      <c r="B9" s="19" t="s">
        <v>40</v>
      </c>
      <c r="C9" s="19" t="s">
        <v>41</v>
      </c>
      <c r="D9" s="20" t="s">
        <v>38</v>
      </c>
      <c r="E9" s="28" t="s">
        <v>9</v>
      </c>
      <c r="F9" s="29" t="s">
        <v>42</v>
      </c>
      <c r="G9" s="28">
        <v>10</v>
      </c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3">
        <f>G9</f>
        <v>10</v>
      </c>
    </row>
    <row r="10" spans="1:21" ht="13.5" x14ac:dyDescent="0.2">
      <c r="A10" s="18">
        <v>9</v>
      </c>
      <c r="B10" s="19" t="s">
        <v>43</v>
      </c>
      <c r="C10" s="19" t="s">
        <v>44</v>
      </c>
      <c r="D10" s="20" t="s">
        <v>38</v>
      </c>
      <c r="E10" s="20" t="s">
        <v>9</v>
      </c>
      <c r="F10" s="20" t="s">
        <v>45</v>
      </c>
      <c r="G10" s="20">
        <v>9</v>
      </c>
      <c r="H10" s="21" t="s">
        <v>11</v>
      </c>
      <c r="I10" s="21" t="s">
        <v>46</v>
      </c>
      <c r="J10" s="21">
        <v>13</v>
      </c>
      <c r="K10" s="28" t="s">
        <v>20</v>
      </c>
      <c r="L10" s="28" t="s">
        <v>47</v>
      </c>
      <c r="M10" s="28">
        <v>10</v>
      </c>
      <c r="N10" s="20" t="s">
        <v>33</v>
      </c>
      <c r="O10" s="20" t="s">
        <v>48</v>
      </c>
      <c r="P10" s="20">
        <v>5</v>
      </c>
      <c r="Q10" s="28" t="s">
        <v>49</v>
      </c>
      <c r="R10" s="28" t="s">
        <v>50</v>
      </c>
      <c r="S10" s="28">
        <v>10</v>
      </c>
      <c r="T10" s="23">
        <f>G10+J10+M10+P10+S10</f>
        <v>47</v>
      </c>
    </row>
    <row r="11" spans="1:21" ht="13.5" x14ac:dyDescent="0.2">
      <c r="A11" s="18">
        <v>10</v>
      </c>
      <c r="B11" s="19" t="s">
        <v>51</v>
      </c>
      <c r="C11" s="19" t="s">
        <v>52</v>
      </c>
      <c r="D11" s="20" t="s">
        <v>38</v>
      </c>
      <c r="E11" s="21" t="s">
        <v>20</v>
      </c>
      <c r="F11" s="21" t="s">
        <v>53</v>
      </c>
      <c r="G11" s="21">
        <v>13</v>
      </c>
      <c r="H11" s="20" t="s">
        <v>22</v>
      </c>
      <c r="I11" s="25" t="s">
        <v>22</v>
      </c>
      <c r="J11" s="20" t="s">
        <v>22</v>
      </c>
      <c r="K11" s="20"/>
      <c r="L11" s="20"/>
      <c r="M11" s="20"/>
      <c r="N11" s="20"/>
      <c r="O11" s="20"/>
      <c r="P11" s="20"/>
      <c r="Q11" s="20" t="s">
        <v>22</v>
      </c>
      <c r="R11" s="20" t="s">
        <v>22</v>
      </c>
      <c r="S11" s="20" t="s">
        <v>22</v>
      </c>
      <c r="T11" s="23">
        <f t="shared" ref="T11:T16" si="0">G11</f>
        <v>13</v>
      </c>
    </row>
    <row r="12" spans="1:21" ht="13.5" x14ac:dyDescent="0.2">
      <c r="A12" s="18">
        <v>11</v>
      </c>
      <c r="B12" s="19" t="s">
        <v>54</v>
      </c>
      <c r="C12" s="19" t="s">
        <v>55</v>
      </c>
      <c r="D12" s="20" t="s">
        <v>38</v>
      </c>
      <c r="E12" s="30" t="s">
        <v>33</v>
      </c>
      <c r="F12" s="30" t="s">
        <v>56</v>
      </c>
      <c r="G12" s="30">
        <v>11</v>
      </c>
      <c r="H12" s="20"/>
      <c r="I12" s="25"/>
      <c r="J12" s="20"/>
      <c r="K12" s="20"/>
      <c r="L12" s="20"/>
      <c r="M12" s="20"/>
      <c r="N12" s="20"/>
      <c r="O12" s="20"/>
      <c r="P12" s="20"/>
      <c r="Q12" s="26" t="s">
        <v>38</v>
      </c>
      <c r="R12" s="26" t="s">
        <v>35</v>
      </c>
      <c r="S12" s="26">
        <f>T8+T9+T10+T11+T12</f>
        <v>94</v>
      </c>
      <c r="T12" s="23">
        <f t="shared" si="0"/>
        <v>11</v>
      </c>
    </row>
    <row r="13" spans="1:21" ht="13.5" x14ac:dyDescent="0.2">
      <c r="A13" s="18">
        <v>12</v>
      </c>
      <c r="B13" s="19" t="s">
        <v>57</v>
      </c>
      <c r="C13" s="19" t="s">
        <v>58</v>
      </c>
      <c r="D13" s="20" t="s">
        <v>59</v>
      </c>
      <c r="E13" s="22" t="s">
        <v>20</v>
      </c>
      <c r="F13" s="22" t="s">
        <v>60</v>
      </c>
      <c r="G13" s="22">
        <v>11</v>
      </c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3">
        <f t="shared" si="0"/>
        <v>11</v>
      </c>
    </row>
    <row r="14" spans="1:21" ht="13.5" x14ac:dyDescent="0.2">
      <c r="A14" s="18">
        <v>13</v>
      </c>
      <c r="B14" s="19" t="s">
        <v>61</v>
      </c>
      <c r="C14" s="19" t="s">
        <v>62</v>
      </c>
      <c r="D14" s="20" t="s">
        <v>59</v>
      </c>
      <c r="E14" s="20" t="s">
        <v>11</v>
      </c>
      <c r="F14" s="25" t="s">
        <v>63</v>
      </c>
      <c r="G14" s="20">
        <v>8</v>
      </c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3">
        <f t="shared" si="0"/>
        <v>8</v>
      </c>
    </row>
    <row r="15" spans="1:21" ht="27" x14ac:dyDescent="0.2">
      <c r="A15" s="18">
        <v>14</v>
      </c>
      <c r="B15" s="19" t="s">
        <v>64</v>
      </c>
      <c r="C15" s="19" t="s">
        <v>65</v>
      </c>
      <c r="D15" s="20" t="s">
        <v>59</v>
      </c>
      <c r="E15" s="20" t="s">
        <v>20</v>
      </c>
      <c r="F15" s="25" t="s">
        <v>66</v>
      </c>
      <c r="G15" s="20">
        <v>8</v>
      </c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3">
        <f t="shared" si="0"/>
        <v>8</v>
      </c>
    </row>
    <row r="16" spans="1:21" ht="13.5" x14ac:dyDescent="0.2">
      <c r="A16" s="18">
        <v>15</v>
      </c>
      <c r="B16" s="19" t="s">
        <v>67</v>
      </c>
      <c r="C16" s="19" t="s">
        <v>68</v>
      </c>
      <c r="D16" s="20" t="s">
        <v>59</v>
      </c>
      <c r="E16" s="21" t="s">
        <v>49</v>
      </c>
      <c r="F16" s="21" t="s">
        <v>69</v>
      </c>
      <c r="G16" s="21">
        <v>13</v>
      </c>
      <c r="H16" s="20" t="s">
        <v>22</v>
      </c>
      <c r="I16" s="25" t="s">
        <v>22</v>
      </c>
      <c r="J16" s="20" t="s">
        <v>22</v>
      </c>
      <c r="K16" s="20"/>
      <c r="L16" s="20"/>
      <c r="M16" s="20"/>
      <c r="N16" s="20"/>
      <c r="O16" s="20"/>
      <c r="P16" s="20"/>
      <c r="Q16" s="26" t="s">
        <v>59</v>
      </c>
      <c r="R16" s="26" t="s">
        <v>35</v>
      </c>
      <c r="S16" s="26">
        <f>T13+T14+T16+G15</f>
        <v>40</v>
      </c>
      <c r="T16" s="23">
        <f t="shared" si="0"/>
        <v>13</v>
      </c>
    </row>
    <row r="17" spans="1:20" ht="27" x14ac:dyDescent="0.2">
      <c r="A17" s="18">
        <v>16</v>
      </c>
      <c r="B17" s="19" t="s">
        <v>70</v>
      </c>
      <c r="C17" s="19" t="s">
        <v>71</v>
      </c>
      <c r="D17" s="20" t="s">
        <v>72</v>
      </c>
      <c r="E17" s="21" t="s">
        <v>20</v>
      </c>
      <c r="F17" s="31" t="s">
        <v>73</v>
      </c>
      <c r="G17" s="21">
        <v>13</v>
      </c>
      <c r="H17" s="20" t="s">
        <v>22</v>
      </c>
      <c r="I17" s="25" t="s">
        <v>22</v>
      </c>
      <c r="J17" s="20" t="s">
        <v>22</v>
      </c>
      <c r="K17" s="20"/>
      <c r="L17" s="20"/>
      <c r="M17" s="20"/>
      <c r="N17" s="20"/>
      <c r="O17" s="20"/>
      <c r="P17" s="20"/>
      <c r="Q17" s="20"/>
      <c r="R17" s="20"/>
      <c r="S17" s="20"/>
      <c r="T17" s="23">
        <f>G16</f>
        <v>13</v>
      </c>
    </row>
    <row r="18" spans="1:20" ht="13.5" x14ac:dyDescent="0.2">
      <c r="A18" s="18">
        <v>17</v>
      </c>
      <c r="B18" s="19" t="s">
        <v>74</v>
      </c>
      <c r="C18" s="19" t="s">
        <v>75</v>
      </c>
      <c r="D18" s="20" t="s">
        <v>72</v>
      </c>
      <c r="E18" s="21" t="s">
        <v>33</v>
      </c>
      <c r="F18" s="21" t="s">
        <v>76</v>
      </c>
      <c r="G18" s="21">
        <v>13</v>
      </c>
      <c r="H18" s="20" t="s">
        <v>22</v>
      </c>
      <c r="I18" s="20" t="s">
        <v>22</v>
      </c>
      <c r="J18" s="20" t="s">
        <v>22</v>
      </c>
      <c r="K18" s="20" t="s">
        <v>22</v>
      </c>
      <c r="L18" s="20" t="s">
        <v>22</v>
      </c>
      <c r="M18" s="20" t="s">
        <v>22</v>
      </c>
      <c r="N18" s="20"/>
      <c r="O18" s="20"/>
      <c r="P18" s="20"/>
      <c r="Q18" s="26" t="s">
        <v>72</v>
      </c>
      <c r="R18" s="26" t="s">
        <v>35</v>
      </c>
      <c r="S18" s="26">
        <f>T17+T18</f>
        <v>26</v>
      </c>
      <c r="T18" s="23">
        <f>G18</f>
        <v>13</v>
      </c>
    </row>
    <row r="19" spans="1:20" ht="13.5" x14ac:dyDescent="0.2">
      <c r="A19" s="18">
        <v>18</v>
      </c>
      <c r="B19" s="19" t="s">
        <v>67</v>
      </c>
      <c r="C19" s="19" t="s">
        <v>77</v>
      </c>
      <c r="D19" s="20" t="s">
        <v>78</v>
      </c>
      <c r="E19" s="21" t="s">
        <v>9</v>
      </c>
      <c r="F19" s="21" t="s">
        <v>79</v>
      </c>
      <c r="G19" s="21">
        <v>13</v>
      </c>
      <c r="H19" s="21" t="s">
        <v>11</v>
      </c>
      <c r="I19" s="21" t="s">
        <v>80</v>
      </c>
      <c r="J19" s="21">
        <v>13</v>
      </c>
      <c r="K19" s="20" t="s">
        <v>31</v>
      </c>
      <c r="L19" s="20" t="s">
        <v>81</v>
      </c>
      <c r="M19" s="20">
        <v>8</v>
      </c>
      <c r="N19" s="20" t="s">
        <v>33</v>
      </c>
      <c r="O19" s="20" t="s">
        <v>82</v>
      </c>
      <c r="P19" s="20">
        <v>8</v>
      </c>
      <c r="Q19" s="14" t="s">
        <v>49</v>
      </c>
      <c r="R19" s="14" t="s">
        <v>83</v>
      </c>
      <c r="S19" s="14">
        <v>8</v>
      </c>
      <c r="T19" s="23">
        <f>G19+J19+M19+P19+S19</f>
        <v>50</v>
      </c>
    </row>
    <row r="20" spans="1:20" ht="13.5" x14ac:dyDescent="0.2">
      <c r="A20" s="18">
        <v>19</v>
      </c>
      <c r="B20" s="19" t="s">
        <v>84</v>
      </c>
      <c r="C20" s="19" t="s">
        <v>85</v>
      </c>
      <c r="D20" s="20" t="s">
        <v>78</v>
      </c>
      <c r="E20" s="20" t="s">
        <v>9</v>
      </c>
      <c r="F20" s="20" t="s">
        <v>86</v>
      </c>
      <c r="G20" s="20">
        <v>8</v>
      </c>
      <c r="H20" s="20" t="s">
        <v>11</v>
      </c>
      <c r="I20" s="20" t="s">
        <v>87</v>
      </c>
      <c r="J20" s="20">
        <v>9</v>
      </c>
      <c r="K20" s="20" t="s">
        <v>22</v>
      </c>
      <c r="L20" s="20" t="s">
        <v>22</v>
      </c>
      <c r="M20" s="20" t="s">
        <v>22</v>
      </c>
      <c r="N20" s="20" t="s">
        <v>22</v>
      </c>
      <c r="O20" s="20" t="s">
        <v>22</v>
      </c>
      <c r="P20" s="20" t="s">
        <v>22</v>
      </c>
      <c r="Q20" s="20" t="s">
        <v>22</v>
      </c>
      <c r="R20" s="20" t="s">
        <v>22</v>
      </c>
      <c r="S20" s="20" t="s">
        <v>22</v>
      </c>
      <c r="T20" s="23">
        <f>G20+J20</f>
        <v>17</v>
      </c>
    </row>
    <row r="21" spans="1:20" ht="27" x14ac:dyDescent="0.2">
      <c r="A21" s="18">
        <v>20</v>
      </c>
      <c r="B21" s="19" t="s">
        <v>54</v>
      </c>
      <c r="C21" s="19" t="s">
        <v>88</v>
      </c>
      <c r="D21" s="20" t="s">
        <v>78</v>
      </c>
      <c r="E21" s="30" t="s">
        <v>20</v>
      </c>
      <c r="F21" s="32" t="s">
        <v>89</v>
      </c>
      <c r="G21" s="30">
        <v>11</v>
      </c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3">
        <f>G21</f>
        <v>11</v>
      </c>
    </row>
    <row r="22" spans="1:20" ht="27" x14ac:dyDescent="0.2">
      <c r="A22" s="18">
        <v>21</v>
      </c>
      <c r="B22" s="19" t="s">
        <v>90</v>
      </c>
      <c r="C22" s="19" t="s">
        <v>91</v>
      </c>
      <c r="D22" s="20" t="s">
        <v>78</v>
      </c>
      <c r="E22" s="28" t="s">
        <v>20</v>
      </c>
      <c r="F22" s="29" t="s">
        <v>92</v>
      </c>
      <c r="G22" s="28">
        <v>10</v>
      </c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3">
        <f>G22</f>
        <v>10</v>
      </c>
    </row>
    <row r="23" spans="1:20" ht="13.5" x14ac:dyDescent="0.2">
      <c r="A23" s="18">
        <v>22</v>
      </c>
      <c r="B23" s="19" t="s">
        <v>93</v>
      </c>
      <c r="C23" s="19" t="s">
        <v>94</v>
      </c>
      <c r="D23" s="20" t="s">
        <v>78</v>
      </c>
      <c r="E23" s="22" t="s">
        <v>31</v>
      </c>
      <c r="F23" s="22" t="s">
        <v>95</v>
      </c>
      <c r="G23" s="22">
        <v>11</v>
      </c>
      <c r="H23" s="22" t="s">
        <v>33</v>
      </c>
      <c r="I23" s="22" t="s">
        <v>96</v>
      </c>
      <c r="J23" s="22">
        <v>11</v>
      </c>
      <c r="K23" s="20"/>
      <c r="L23" s="20"/>
      <c r="M23" s="20"/>
      <c r="N23" s="20"/>
      <c r="O23" s="20"/>
      <c r="P23" s="20"/>
      <c r="Q23" s="26" t="s">
        <v>78</v>
      </c>
      <c r="R23" s="26" t="s">
        <v>35</v>
      </c>
      <c r="S23" s="26">
        <f>T19++T21+T22+T23</f>
        <v>93</v>
      </c>
      <c r="T23" s="23">
        <f>G23+J23</f>
        <v>22</v>
      </c>
    </row>
    <row r="24" spans="1:20" ht="13.5" x14ac:dyDescent="0.2">
      <c r="A24" s="18">
        <v>23</v>
      </c>
      <c r="B24" s="19" t="s">
        <v>97</v>
      </c>
      <c r="C24" s="19" t="s">
        <v>85</v>
      </c>
      <c r="D24" s="20" t="s">
        <v>98</v>
      </c>
      <c r="E24" s="21" t="s">
        <v>99</v>
      </c>
      <c r="F24" s="21" t="s">
        <v>100</v>
      </c>
      <c r="G24" s="21">
        <v>13</v>
      </c>
      <c r="H24" s="30" t="s">
        <v>101</v>
      </c>
      <c r="I24" s="30" t="s">
        <v>102</v>
      </c>
      <c r="J24" s="30">
        <v>11</v>
      </c>
      <c r="K24" s="20" t="s">
        <v>22</v>
      </c>
      <c r="L24" s="20" t="s">
        <v>22</v>
      </c>
      <c r="M24" s="20" t="s">
        <v>22</v>
      </c>
      <c r="N24" s="20" t="s">
        <v>22</v>
      </c>
      <c r="O24" s="20" t="s">
        <v>22</v>
      </c>
      <c r="P24" s="20" t="s">
        <v>22</v>
      </c>
      <c r="Q24" s="20" t="s">
        <v>22</v>
      </c>
      <c r="R24" s="20" t="s">
        <v>22</v>
      </c>
      <c r="S24" s="20" t="s">
        <v>22</v>
      </c>
      <c r="T24" s="23">
        <f>G24+J24</f>
        <v>24</v>
      </c>
    </row>
    <row r="25" spans="1:20" ht="13.5" x14ac:dyDescent="0.2">
      <c r="A25" s="18">
        <v>24</v>
      </c>
      <c r="B25" s="19" t="s">
        <v>103</v>
      </c>
      <c r="C25" s="19" t="s">
        <v>104</v>
      </c>
      <c r="D25" s="20" t="s">
        <v>98</v>
      </c>
      <c r="E25" s="21" t="s">
        <v>49</v>
      </c>
      <c r="F25" s="21" t="s">
        <v>105</v>
      </c>
      <c r="G25" s="21">
        <v>13</v>
      </c>
      <c r="H25" s="20"/>
      <c r="I25" s="20"/>
      <c r="J25" s="20"/>
      <c r="K25" s="20"/>
      <c r="L25" s="20"/>
      <c r="M25" s="20"/>
      <c r="N25" s="20"/>
      <c r="O25" s="20"/>
      <c r="P25" s="20"/>
      <c r="Q25" s="26" t="s">
        <v>98</v>
      </c>
      <c r="R25" s="26" t="s">
        <v>35</v>
      </c>
      <c r="S25" s="26">
        <f>T24+T25</f>
        <v>37</v>
      </c>
      <c r="T25" s="23">
        <f>G25</f>
        <v>13</v>
      </c>
    </row>
    <row r="26" spans="1:20" ht="13.5" x14ac:dyDescent="0.2">
      <c r="A26" s="18">
        <v>25</v>
      </c>
      <c r="B26" s="19" t="s">
        <v>106</v>
      </c>
      <c r="C26" s="19" t="s">
        <v>107</v>
      </c>
      <c r="D26" s="20" t="s">
        <v>108</v>
      </c>
      <c r="E26" s="20" t="s">
        <v>33</v>
      </c>
      <c r="F26" s="25" t="s">
        <v>109</v>
      </c>
      <c r="G26" s="20">
        <v>9</v>
      </c>
      <c r="H26" s="20" t="s">
        <v>101</v>
      </c>
      <c r="I26" s="20" t="s">
        <v>110</v>
      </c>
      <c r="J26" s="20">
        <v>9</v>
      </c>
      <c r="K26" s="20" t="s">
        <v>31</v>
      </c>
      <c r="L26" s="20" t="s">
        <v>111</v>
      </c>
      <c r="M26" s="20">
        <v>9</v>
      </c>
      <c r="N26" s="33" t="s">
        <v>49</v>
      </c>
      <c r="O26" s="33" t="s">
        <v>112</v>
      </c>
      <c r="P26" s="33">
        <v>10</v>
      </c>
      <c r="Q26" s="26" t="s">
        <v>108</v>
      </c>
      <c r="R26" s="26" t="s">
        <v>35</v>
      </c>
      <c r="S26" s="26">
        <f>T26</f>
        <v>37</v>
      </c>
      <c r="T26" s="23">
        <f>G26+J26+M26+P26</f>
        <v>37</v>
      </c>
    </row>
    <row r="27" spans="1:20" ht="13.5" x14ac:dyDescent="0.2">
      <c r="A27" s="18">
        <v>26</v>
      </c>
      <c r="B27" s="19" t="s">
        <v>113</v>
      </c>
      <c r="C27" s="19" t="s">
        <v>114</v>
      </c>
      <c r="D27" s="20" t="s">
        <v>115</v>
      </c>
      <c r="E27" s="21" t="s">
        <v>116</v>
      </c>
      <c r="F27" s="27" t="s">
        <v>117</v>
      </c>
      <c r="G27" s="21">
        <v>13</v>
      </c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3">
        <f>G27</f>
        <v>13</v>
      </c>
    </row>
    <row r="28" spans="1:20" ht="13.5" x14ac:dyDescent="0.2">
      <c r="A28" s="18">
        <v>27</v>
      </c>
      <c r="B28" s="19" t="s">
        <v>118</v>
      </c>
      <c r="C28" s="19" t="s">
        <v>119</v>
      </c>
      <c r="D28" s="20" t="s">
        <v>115</v>
      </c>
      <c r="E28" s="20" t="s">
        <v>120</v>
      </c>
      <c r="F28" s="20" t="s">
        <v>121</v>
      </c>
      <c r="G28" s="20">
        <v>8</v>
      </c>
      <c r="H28" s="20" t="s">
        <v>22</v>
      </c>
      <c r="I28" s="20" t="s">
        <v>22</v>
      </c>
      <c r="J28" s="20" t="s">
        <v>22</v>
      </c>
      <c r="K28" s="20" t="s">
        <v>22</v>
      </c>
      <c r="L28" s="20" t="s">
        <v>22</v>
      </c>
      <c r="M28" s="20" t="s">
        <v>22</v>
      </c>
      <c r="N28" s="20"/>
      <c r="O28" s="20"/>
      <c r="P28" s="20"/>
      <c r="Q28" s="20"/>
      <c r="R28" s="20"/>
      <c r="S28" s="20"/>
      <c r="T28" s="23">
        <f>G28</f>
        <v>8</v>
      </c>
    </row>
    <row r="29" spans="1:20" ht="13.5" x14ac:dyDescent="0.2">
      <c r="A29" s="18">
        <v>28</v>
      </c>
      <c r="B29" s="19" t="s">
        <v>122</v>
      </c>
      <c r="C29" s="19" t="s">
        <v>123</v>
      </c>
      <c r="D29" s="20" t="s">
        <v>115</v>
      </c>
      <c r="E29" s="20" t="s">
        <v>49</v>
      </c>
      <c r="F29" s="20" t="s">
        <v>124</v>
      </c>
      <c r="G29" s="20">
        <v>6</v>
      </c>
      <c r="H29" s="20" t="s">
        <v>22</v>
      </c>
      <c r="I29" s="25" t="s">
        <v>22</v>
      </c>
      <c r="J29" s="20" t="s">
        <v>22</v>
      </c>
      <c r="K29" s="20"/>
      <c r="L29" s="20"/>
      <c r="M29" s="20"/>
      <c r="N29" s="20"/>
      <c r="O29" s="20"/>
      <c r="P29" s="20"/>
      <c r="Q29" s="26" t="s">
        <v>115</v>
      </c>
      <c r="R29" s="26" t="s">
        <v>35</v>
      </c>
      <c r="S29" s="26">
        <f>T27+T28+T29</f>
        <v>27</v>
      </c>
      <c r="T29" s="23">
        <f>G29</f>
        <v>6</v>
      </c>
    </row>
    <row r="30" spans="1:20" ht="13.5" x14ac:dyDescent="0.2">
      <c r="A30" s="18">
        <v>29</v>
      </c>
      <c r="B30" s="19" t="s">
        <v>125</v>
      </c>
      <c r="C30" s="19" t="s">
        <v>126</v>
      </c>
      <c r="D30" s="20" t="s">
        <v>127</v>
      </c>
      <c r="E30" s="28" t="s">
        <v>99</v>
      </c>
      <c r="F30" s="28" t="s">
        <v>128</v>
      </c>
      <c r="G30" s="28">
        <v>10</v>
      </c>
      <c r="H30" s="21" t="s">
        <v>120</v>
      </c>
      <c r="I30" s="27" t="s">
        <v>129</v>
      </c>
      <c r="J30" s="21">
        <v>13</v>
      </c>
      <c r="K30" s="20"/>
      <c r="L30" s="20"/>
      <c r="M30" s="20"/>
      <c r="N30" s="20"/>
      <c r="O30" s="20"/>
      <c r="P30" s="20"/>
      <c r="Q30" s="20"/>
      <c r="R30" s="20"/>
      <c r="S30" s="20"/>
      <c r="T30" s="23">
        <f>G30+J30</f>
        <v>23</v>
      </c>
    </row>
    <row r="31" spans="1:20" ht="13.5" x14ac:dyDescent="0.2">
      <c r="A31" s="18">
        <v>30</v>
      </c>
      <c r="B31" s="19" t="s">
        <v>52</v>
      </c>
      <c r="C31" s="19" t="s">
        <v>130</v>
      </c>
      <c r="D31" s="20" t="s">
        <v>127</v>
      </c>
      <c r="E31" s="34" t="s">
        <v>31</v>
      </c>
      <c r="F31" s="34" t="s">
        <v>131</v>
      </c>
      <c r="G31" s="34">
        <v>11</v>
      </c>
      <c r="H31" s="34" t="s">
        <v>33</v>
      </c>
      <c r="I31" s="35" t="s">
        <v>132</v>
      </c>
      <c r="J31" s="34">
        <v>11</v>
      </c>
      <c r="K31" s="21" t="s">
        <v>49</v>
      </c>
      <c r="L31" s="21" t="s">
        <v>133</v>
      </c>
      <c r="M31" s="21">
        <v>13</v>
      </c>
      <c r="N31" s="20"/>
      <c r="O31" s="20"/>
      <c r="P31" s="20"/>
      <c r="Q31" s="26" t="s">
        <v>127</v>
      </c>
      <c r="R31" s="26" t="s">
        <v>35</v>
      </c>
      <c r="S31" s="26">
        <f>T30+T31</f>
        <v>58</v>
      </c>
      <c r="T31" s="23">
        <f>G31+J31+M31</f>
        <v>35</v>
      </c>
    </row>
    <row r="32" spans="1:20" ht="13.5" x14ac:dyDescent="0.2">
      <c r="A32" s="18">
        <v>31</v>
      </c>
      <c r="B32" s="19" t="s">
        <v>134</v>
      </c>
      <c r="C32" s="19" t="s">
        <v>135</v>
      </c>
      <c r="D32" s="20" t="s">
        <v>136</v>
      </c>
      <c r="E32" s="20" t="s">
        <v>99</v>
      </c>
      <c r="F32" s="20" t="s">
        <v>137</v>
      </c>
      <c r="G32" s="20">
        <v>9</v>
      </c>
      <c r="H32" s="28" t="s">
        <v>116</v>
      </c>
      <c r="I32" s="28" t="s">
        <v>138</v>
      </c>
      <c r="J32" s="28">
        <v>10</v>
      </c>
      <c r="K32" s="20"/>
      <c r="L32" s="20"/>
      <c r="M32" s="20"/>
      <c r="N32" s="20"/>
      <c r="O32" s="20"/>
      <c r="P32" s="20"/>
      <c r="Q32" s="20"/>
      <c r="R32" s="20"/>
      <c r="S32" s="20"/>
      <c r="T32" s="23">
        <v>21</v>
      </c>
    </row>
    <row r="33" spans="1:20" ht="13.5" x14ac:dyDescent="0.2">
      <c r="A33" s="18">
        <v>32</v>
      </c>
      <c r="B33" s="19" t="s">
        <v>139</v>
      </c>
      <c r="C33" s="19" t="s">
        <v>140</v>
      </c>
      <c r="D33" s="20" t="s">
        <v>136</v>
      </c>
      <c r="E33" s="21" t="s">
        <v>33</v>
      </c>
      <c r="F33" s="21" t="s">
        <v>141</v>
      </c>
      <c r="G33" s="21">
        <v>13</v>
      </c>
      <c r="H33" s="20"/>
      <c r="I33" s="20"/>
      <c r="J33" s="20"/>
      <c r="K33" s="20"/>
      <c r="L33" s="20"/>
      <c r="M33" s="20"/>
      <c r="N33" s="20"/>
      <c r="O33" s="20"/>
      <c r="P33" s="20"/>
      <c r="Q33" s="26" t="s">
        <v>136</v>
      </c>
      <c r="R33" s="26" t="s">
        <v>35</v>
      </c>
      <c r="S33" s="26">
        <f>T32+T33</f>
        <v>34</v>
      </c>
      <c r="T33" s="23">
        <f>G33</f>
        <v>13</v>
      </c>
    </row>
    <row r="34" spans="1:20" ht="13.5" x14ac:dyDescent="0.2">
      <c r="A34" s="18">
        <v>33</v>
      </c>
      <c r="B34" s="36" t="s">
        <v>142</v>
      </c>
      <c r="C34" s="36" t="s">
        <v>143</v>
      </c>
      <c r="D34" s="37" t="s">
        <v>144</v>
      </c>
      <c r="E34" s="38" t="s">
        <v>99</v>
      </c>
      <c r="F34" s="38" t="s">
        <v>145</v>
      </c>
      <c r="G34" s="38">
        <v>13</v>
      </c>
      <c r="H34" s="38" t="s">
        <v>120</v>
      </c>
      <c r="I34" s="38" t="s">
        <v>146</v>
      </c>
      <c r="J34" s="38">
        <v>13</v>
      </c>
      <c r="K34" s="38" t="s">
        <v>31</v>
      </c>
      <c r="L34" s="38" t="s">
        <v>147</v>
      </c>
      <c r="M34" s="38">
        <v>13</v>
      </c>
      <c r="N34" s="38" t="s">
        <v>33</v>
      </c>
      <c r="O34" s="38" t="s">
        <v>148</v>
      </c>
      <c r="P34" s="38">
        <v>13</v>
      </c>
      <c r="Q34" s="39" t="s">
        <v>144</v>
      </c>
      <c r="R34" s="39" t="s">
        <v>35</v>
      </c>
      <c r="S34" s="39">
        <v>52</v>
      </c>
      <c r="T34" s="40">
        <f>G34+J34+M34+P34</f>
        <v>52</v>
      </c>
    </row>
    <row r="35" spans="1:20" x14ac:dyDescent="0.2">
      <c r="B35" s="36"/>
      <c r="C35" s="36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6"/>
    </row>
    <row r="36" spans="1:20" x14ac:dyDescent="0.2">
      <c r="B36" s="36"/>
      <c r="C36" s="36"/>
      <c r="D36" s="37"/>
      <c r="E36" s="12" t="s">
        <v>149</v>
      </c>
      <c r="F36" s="12"/>
      <c r="G36" s="37"/>
      <c r="H36" s="11" t="s">
        <v>150</v>
      </c>
      <c r="I36" s="11"/>
      <c r="J36" s="37"/>
      <c r="K36" s="10" t="s">
        <v>151</v>
      </c>
      <c r="L36" s="10"/>
      <c r="M36" s="37"/>
      <c r="N36" s="9" t="s">
        <v>152</v>
      </c>
      <c r="O36" s="9"/>
      <c r="P36" s="9"/>
      <c r="Q36" s="9"/>
      <c r="R36" s="37"/>
      <c r="S36" s="37"/>
      <c r="T36" s="41">
        <f>T32+T29+T28+T27+T26+T25+T24+T23+T22+T21+T20+T19+T18+T17+T16+T14+T13+T11+T10+T9+T8+T7+T6+T5+T4+T3+T2+T33+T34+T15</f>
        <v>548</v>
      </c>
    </row>
    <row r="37" spans="1:20" x14ac:dyDescent="0.2">
      <c r="B37" s="36"/>
      <c r="C37" s="36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6"/>
    </row>
    <row r="38" spans="1:20" ht="14.25" x14ac:dyDescent="0.2">
      <c r="B38" s="8" t="s">
        <v>153</v>
      </c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7" t="s">
        <v>154</v>
      </c>
      <c r="P38" s="7"/>
      <c r="Q38" s="7"/>
      <c r="R38" s="7"/>
      <c r="S38" s="7"/>
      <c r="T38" s="42">
        <v>13</v>
      </c>
    </row>
  </sheetData>
  <mergeCells count="7">
    <mergeCell ref="B38:N38"/>
    <mergeCell ref="O38:S38"/>
    <mergeCell ref="B1:C1"/>
    <mergeCell ref="E36:F36"/>
    <mergeCell ref="H36:I36"/>
    <mergeCell ref="K36:L36"/>
    <mergeCell ref="N36:Q36"/>
  </mergeCells>
  <pageMargins left="0.78749999999999998" right="0.78749999999999998" top="1.05277777777778" bottom="1.05277777777778" header="0.78749999999999998" footer="0.78749999999999998"/>
  <pageSetup paperSize="9" orientation="portrait" useFirstPageNumber="1" horizontalDpi="300" verticalDpi="300"/>
  <headerFooter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19"/>
  <sheetViews>
    <sheetView zoomScaleNormal="100" workbookViewId="0">
      <selection activeCell="A11" sqref="A11"/>
    </sheetView>
  </sheetViews>
  <sheetFormatPr defaultRowHeight="12.75" x14ac:dyDescent="0.2"/>
  <cols>
    <col min="1" max="1" width="3.42578125" style="14" customWidth="1"/>
    <col min="2" max="3" width="8.42578125" customWidth="1"/>
    <col min="4" max="4" width="4.85546875" style="14" customWidth="1"/>
    <col min="5" max="5" width="8.7109375" style="14" customWidth="1"/>
    <col min="6" max="6" width="11.5703125" style="14"/>
    <col min="7" max="7" width="7.7109375" style="14" customWidth="1"/>
    <col min="8" max="8" width="11.5703125" style="14"/>
    <col min="9" max="9" width="11.5703125" style="43"/>
    <col min="10" max="10" width="8.7109375" style="14" customWidth="1"/>
    <col min="11" max="12" width="9.85546875" style="14" customWidth="1"/>
    <col min="13" max="13" width="10" style="14" customWidth="1"/>
    <col min="14" max="14" width="8.140625" style="14" customWidth="1"/>
    <col min="15" max="15" width="8.7109375" style="14" customWidth="1"/>
    <col min="16" max="16" width="10" customWidth="1"/>
    <col min="17" max="17" width="5.42578125" style="14" customWidth="1"/>
    <col min="18" max="18" width="8.28515625" customWidth="1"/>
    <col min="19" max="19" width="7.7109375" style="14" customWidth="1"/>
    <col min="20" max="20" width="7.85546875" customWidth="1"/>
    <col min="21" max="1025" width="8.42578125" customWidth="1"/>
  </cols>
  <sheetData>
    <row r="1" spans="1:20" ht="25.5" customHeight="1" x14ac:dyDescent="0.2">
      <c r="A1" s="44"/>
      <c r="B1" s="6" t="s">
        <v>0</v>
      </c>
      <c r="C1" s="6"/>
      <c r="D1" s="44" t="s">
        <v>1</v>
      </c>
      <c r="E1" s="44" t="s">
        <v>2</v>
      </c>
      <c r="F1" s="44" t="s">
        <v>3</v>
      </c>
      <c r="G1" s="44" t="s">
        <v>4</v>
      </c>
      <c r="H1" s="44" t="s">
        <v>2</v>
      </c>
      <c r="I1" s="45" t="s">
        <v>3</v>
      </c>
      <c r="J1" s="44" t="s">
        <v>4</v>
      </c>
      <c r="K1" s="44" t="s">
        <v>2</v>
      </c>
      <c r="L1" s="44" t="s">
        <v>3</v>
      </c>
      <c r="M1" s="44" t="s">
        <v>4</v>
      </c>
      <c r="N1" s="46" t="s">
        <v>2</v>
      </c>
      <c r="O1" s="47" t="s">
        <v>3</v>
      </c>
      <c r="P1" s="44" t="s">
        <v>4</v>
      </c>
      <c r="Q1" s="44" t="s">
        <v>2</v>
      </c>
      <c r="R1" s="47" t="s">
        <v>3</v>
      </c>
      <c r="S1" s="44" t="s">
        <v>4</v>
      </c>
      <c r="T1" s="16" t="s">
        <v>5</v>
      </c>
    </row>
    <row r="2" spans="1:20" ht="13.5" x14ac:dyDescent="0.2">
      <c r="A2" s="20">
        <v>1</v>
      </c>
      <c r="B2" s="19" t="s">
        <v>155</v>
      </c>
      <c r="C2" s="19" t="s">
        <v>156</v>
      </c>
      <c r="D2" s="20" t="s">
        <v>157</v>
      </c>
      <c r="E2" s="21" t="s">
        <v>116</v>
      </c>
      <c r="F2" s="27" t="s">
        <v>158</v>
      </c>
      <c r="G2" s="21">
        <v>13</v>
      </c>
      <c r="H2" s="20" t="s">
        <v>22</v>
      </c>
      <c r="I2" s="48" t="s">
        <v>22</v>
      </c>
      <c r="J2" s="20" t="s">
        <v>22</v>
      </c>
      <c r="K2" s="20" t="s">
        <v>22</v>
      </c>
      <c r="L2" s="25" t="s">
        <v>22</v>
      </c>
      <c r="M2" s="20" t="s">
        <v>22</v>
      </c>
      <c r="N2" s="20"/>
      <c r="O2" s="20"/>
      <c r="P2" s="19"/>
      <c r="Q2" s="20"/>
      <c r="R2" s="19"/>
      <c r="S2" s="20"/>
      <c r="T2" s="49">
        <f>G2</f>
        <v>13</v>
      </c>
    </row>
    <row r="3" spans="1:20" ht="13.5" x14ac:dyDescent="0.2">
      <c r="A3" s="20">
        <v>2</v>
      </c>
      <c r="B3" s="19" t="s">
        <v>159</v>
      </c>
      <c r="C3" s="19" t="s">
        <v>160</v>
      </c>
      <c r="D3" s="20" t="s">
        <v>161</v>
      </c>
      <c r="E3" s="5" t="s">
        <v>162</v>
      </c>
      <c r="F3" s="5"/>
      <c r="G3" s="5"/>
      <c r="H3" s="5"/>
      <c r="I3" s="5"/>
      <c r="J3" s="5"/>
      <c r="K3" s="5"/>
      <c r="L3" s="5"/>
      <c r="M3" s="5"/>
      <c r="N3" s="5"/>
      <c r="O3" s="20"/>
      <c r="P3" s="19"/>
      <c r="Q3" s="20"/>
      <c r="R3" s="19"/>
      <c r="S3" s="20"/>
      <c r="T3" s="49">
        <f>G3+J3+M3+P3+S3</f>
        <v>0</v>
      </c>
    </row>
    <row r="4" spans="1:20" ht="13.5" x14ac:dyDescent="0.2">
      <c r="A4" s="20">
        <v>3</v>
      </c>
      <c r="B4" s="19" t="s">
        <v>163</v>
      </c>
      <c r="C4" s="19" t="s">
        <v>164</v>
      </c>
      <c r="D4" s="20" t="s">
        <v>165</v>
      </c>
      <c r="E4" s="21" t="s">
        <v>9</v>
      </c>
      <c r="F4" s="27" t="s">
        <v>166</v>
      </c>
      <c r="G4" s="21">
        <v>13</v>
      </c>
      <c r="H4" s="21" t="s">
        <v>11</v>
      </c>
      <c r="I4" s="50" t="s">
        <v>167</v>
      </c>
      <c r="J4" s="21">
        <v>13</v>
      </c>
      <c r="K4" s="21" t="s">
        <v>31</v>
      </c>
      <c r="L4" s="21" t="s">
        <v>168</v>
      </c>
      <c r="M4" s="21">
        <v>13</v>
      </c>
      <c r="N4" s="20"/>
      <c r="O4" s="20"/>
      <c r="P4" s="19"/>
      <c r="Q4" s="20"/>
      <c r="R4" s="19"/>
      <c r="S4" s="20"/>
      <c r="T4" s="49">
        <f>G4+J4+M4</f>
        <v>39</v>
      </c>
    </row>
    <row r="5" spans="1:20" ht="13.5" x14ac:dyDescent="0.2">
      <c r="A5" s="20">
        <v>4</v>
      </c>
      <c r="B5" s="19" t="s">
        <v>169</v>
      </c>
      <c r="C5" s="19" t="s">
        <v>170</v>
      </c>
      <c r="D5" s="20" t="s">
        <v>165</v>
      </c>
      <c r="E5" s="21" t="s">
        <v>116</v>
      </c>
      <c r="F5" s="27" t="s">
        <v>171</v>
      </c>
      <c r="G5" s="21">
        <v>13</v>
      </c>
      <c r="H5" s="34" t="s">
        <v>49</v>
      </c>
      <c r="I5" s="51" t="s">
        <v>172</v>
      </c>
      <c r="J5" s="34">
        <v>11</v>
      </c>
      <c r="K5" s="20" t="s">
        <v>22</v>
      </c>
      <c r="L5" s="20" t="s">
        <v>22</v>
      </c>
      <c r="M5" s="20" t="s">
        <v>22</v>
      </c>
      <c r="N5" s="20"/>
      <c r="O5" s="20"/>
      <c r="P5" s="19"/>
      <c r="Q5" s="20"/>
      <c r="R5" s="19"/>
      <c r="S5" s="20"/>
      <c r="T5" s="49">
        <f>G5+J5</f>
        <v>24</v>
      </c>
    </row>
    <row r="6" spans="1:20" ht="13.5" x14ac:dyDescent="0.2">
      <c r="A6" s="20">
        <v>5</v>
      </c>
      <c r="B6" s="19" t="s">
        <v>173</v>
      </c>
      <c r="C6" s="19" t="s">
        <v>174</v>
      </c>
      <c r="D6" s="20" t="s">
        <v>175</v>
      </c>
      <c r="E6" s="21" t="s">
        <v>9</v>
      </c>
      <c r="F6" s="27" t="s">
        <v>176</v>
      </c>
      <c r="G6" s="21">
        <v>13</v>
      </c>
      <c r="H6" s="20" t="s">
        <v>22</v>
      </c>
      <c r="I6" s="52" t="s">
        <v>22</v>
      </c>
      <c r="J6" s="20" t="s">
        <v>22</v>
      </c>
      <c r="K6" s="20"/>
      <c r="L6" s="20"/>
      <c r="M6" s="20"/>
      <c r="N6" s="20"/>
      <c r="O6" s="20"/>
      <c r="P6" s="19"/>
      <c r="Q6" s="20"/>
      <c r="R6" s="19"/>
      <c r="S6" s="20"/>
      <c r="T6" s="49">
        <f>G6</f>
        <v>13</v>
      </c>
    </row>
    <row r="7" spans="1:20" ht="13.5" x14ac:dyDescent="0.2">
      <c r="A7" s="20">
        <v>6</v>
      </c>
      <c r="B7" s="19" t="s">
        <v>177</v>
      </c>
      <c r="C7" s="19" t="s">
        <v>178</v>
      </c>
      <c r="D7" s="20" t="s">
        <v>175</v>
      </c>
      <c r="E7" s="21" t="s">
        <v>116</v>
      </c>
      <c r="F7" s="27" t="s">
        <v>179</v>
      </c>
      <c r="G7" s="21">
        <v>13</v>
      </c>
      <c r="H7" s="20" t="s">
        <v>49</v>
      </c>
      <c r="I7" s="52" t="s">
        <v>180</v>
      </c>
      <c r="J7" s="20">
        <v>7</v>
      </c>
      <c r="K7" s="20"/>
      <c r="L7" s="20"/>
      <c r="M7" s="20"/>
      <c r="N7" s="20"/>
      <c r="O7" s="20"/>
      <c r="P7" s="19"/>
      <c r="Q7" s="20"/>
      <c r="R7" s="19"/>
      <c r="S7" s="20"/>
      <c r="T7" s="49">
        <f>G7+J7+M7+P7+S7</f>
        <v>20</v>
      </c>
    </row>
    <row r="8" spans="1:20" ht="13.5" x14ac:dyDescent="0.2">
      <c r="A8" s="20">
        <v>7</v>
      </c>
      <c r="B8" s="19" t="s">
        <v>181</v>
      </c>
      <c r="C8" s="19" t="s">
        <v>182</v>
      </c>
      <c r="D8" s="20" t="s">
        <v>183</v>
      </c>
      <c r="E8" s="34" t="s">
        <v>9</v>
      </c>
      <c r="F8" s="35" t="s">
        <v>184</v>
      </c>
      <c r="G8" s="34">
        <v>11</v>
      </c>
      <c r="H8" s="21" t="s">
        <v>116</v>
      </c>
      <c r="I8" s="50" t="s">
        <v>185</v>
      </c>
      <c r="J8" s="21">
        <v>13</v>
      </c>
      <c r="K8" s="20" t="s">
        <v>31</v>
      </c>
      <c r="L8" s="20" t="s">
        <v>186</v>
      </c>
      <c r="M8" s="20">
        <v>6</v>
      </c>
      <c r="N8" s="20"/>
      <c r="O8" s="20"/>
      <c r="P8" s="19"/>
      <c r="Q8" s="20"/>
      <c r="R8" s="19"/>
      <c r="S8" s="20"/>
      <c r="T8" s="49">
        <f>G8+J8+M8+P8+S8</f>
        <v>30</v>
      </c>
    </row>
    <row r="9" spans="1:20" ht="13.5" x14ac:dyDescent="0.2">
      <c r="A9" s="20">
        <v>8</v>
      </c>
      <c r="B9" s="19" t="s">
        <v>187</v>
      </c>
      <c r="C9" s="19" t="s">
        <v>188</v>
      </c>
      <c r="D9" s="20" t="s">
        <v>183</v>
      </c>
      <c r="E9" s="53" t="s">
        <v>116</v>
      </c>
      <c r="F9" s="54" t="s">
        <v>189</v>
      </c>
      <c r="G9" s="53">
        <v>10</v>
      </c>
      <c r="H9" s="20" t="s">
        <v>22</v>
      </c>
      <c r="I9" s="25" t="s">
        <v>22</v>
      </c>
      <c r="J9" s="20" t="s">
        <v>22</v>
      </c>
      <c r="K9" s="20" t="s">
        <v>22</v>
      </c>
      <c r="L9" s="20" t="s">
        <v>22</v>
      </c>
      <c r="M9" s="20" t="s">
        <v>22</v>
      </c>
      <c r="N9" s="20"/>
      <c r="O9" s="20"/>
      <c r="P9" s="19"/>
      <c r="Q9" s="20"/>
      <c r="R9" s="19"/>
      <c r="S9" s="20"/>
      <c r="T9" s="49">
        <f>G9</f>
        <v>10</v>
      </c>
    </row>
    <row r="10" spans="1:20" ht="13.5" x14ac:dyDescent="0.2">
      <c r="A10" s="20">
        <v>9</v>
      </c>
      <c r="B10" s="19" t="s">
        <v>190</v>
      </c>
      <c r="C10" s="19" t="s">
        <v>191</v>
      </c>
      <c r="D10" s="20" t="s">
        <v>192</v>
      </c>
      <c r="E10" s="34" t="s">
        <v>99</v>
      </c>
      <c r="F10" s="34" t="s">
        <v>193</v>
      </c>
      <c r="G10" s="34">
        <v>11</v>
      </c>
      <c r="H10" s="55" t="s">
        <v>120</v>
      </c>
      <c r="I10" s="56" t="s">
        <v>194</v>
      </c>
      <c r="J10" s="55">
        <v>10</v>
      </c>
      <c r="K10" s="20"/>
      <c r="L10" s="20"/>
      <c r="M10" s="20"/>
      <c r="N10" s="20"/>
      <c r="O10" s="20"/>
      <c r="P10" s="19"/>
      <c r="Q10" s="20"/>
      <c r="R10" s="19"/>
      <c r="S10" s="20"/>
      <c r="T10" s="49">
        <f>G10+J10+M10+P10+S10</f>
        <v>21</v>
      </c>
    </row>
    <row r="11" spans="1:20" ht="13.5" x14ac:dyDescent="0.2">
      <c r="A11" s="20">
        <v>10</v>
      </c>
      <c r="B11" s="19" t="s">
        <v>195</v>
      </c>
      <c r="C11" s="19" t="s">
        <v>196</v>
      </c>
      <c r="D11" s="20" t="s">
        <v>192</v>
      </c>
      <c r="E11" s="21" t="s">
        <v>120</v>
      </c>
      <c r="F11" s="21" t="s">
        <v>197</v>
      </c>
      <c r="G11" s="21">
        <v>13</v>
      </c>
      <c r="H11" s="20"/>
      <c r="I11" s="52"/>
      <c r="J11" s="20"/>
      <c r="K11" s="20"/>
      <c r="L11" s="20"/>
      <c r="M11" s="20"/>
      <c r="N11" s="20"/>
      <c r="O11" s="20"/>
      <c r="P11" s="19"/>
      <c r="Q11" s="20"/>
      <c r="R11" s="19"/>
      <c r="S11" s="20"/>
      <c r="T11" s="49">
        <f>G11</f>
        <v>13</v>
      </c>
    </row>
    <row r="12" spans="1:20" ht="13.5" x14ac:dyDescent="0.2">
      <c r="A12" s="20">
        <v>11</v>
      </c>
      <c r="B12" s="19" t="s">
        <v>198</v>
      </c>
      <c r="C12" s="19" t="s">
        <v>199</v>
      </c>
      <c r="D12" s="20" t="s">
        <v>200</v>
      </c>
      <c r="E12" s="20" t="s">
        <v>99</v>
      </c>
      <c r="F12" s="25" t="s">
        <v>201</v>
      </c>
      <c r="G12" s="20">
        <v>9</v>
      </c>
      <c r="H12" s="20" t="s">
        <v>120</v>
      </c>
      <c r="I12" s="25" t="s">
        <v>202</v>
      </c>
      <c r="J12" s="20">
        <v>8</v>
      </c>
      <c r="K12" s="20" t="s">
        <v>31</v>
      </c>
      <c r="L12" s="25" t="s">
        <v>203</v>
      </c>
      <c r="M12" s="20">
        <v>9</v>
      </c>
      <c r="N12" s="20" t="s">
        <v>33</v>
      </c>
      <c r="O12" s="48" t="s">
        <v>204</v>
      </c>
      <c r="P12" s="19">
        <v>9</v>
      </c>
      <c r="Q12" s="53" t="s">
        <v>49</v>
      </c>
      <c r="R12" s="57" t="s">
        <v>205</v>
      </c>
      <c r="S12" s="53">
        <v>10</v>
      </c>
      <c r="T12" s="49">
        <f>G12+J12+M12+P12+S12</f>
        <v>45</v>
      </c>
    </row>
    <row r="13" spans="1:20" ht="13.5" x14ac:dyDescent="0.2">
      <c r="A13" s="20">
        <v>12</v>
      </c>
      <c r="B13" s="19" t="s">
        <v>206</v>
      </c>
      <c r="C13" s="19" t="s">
        <v>207</v>
      </c>
      <c r="D13" s="20" t="s">
        <v>200</v>
      </c>
      <c r="E13" s="20" t="s">
        <v>120</v>
      </c>
      <c r="F13" s="25" t="s">
        <v>208</v>
      </c>
      <c r="G13" s="20">
        <v>9</v>
      </c>
      <c r="H13" s="21" t="s">
        <v>31</v>
      </c>
      <c r="I13" s="50" t="s">
        <v>209</v>
      </c>
      <c r="J13" s="21">
        <v>13</v>
      </c>
      <c r="K13" s="21" t="s">
        <v>33</v>
      </c>
      <c r="L13" s="27" t="s">
        <v>210</v>
      </c>
      <c r="M13" s="21">
        <v>13</v>
      </c>
      <c r="N13" s="21" t="s">
        <v>49</v>
      </c>
      <c r="O13" s="31" t="s">
        <v>211</v>
      </c>
      <c r="P13" s="58">
        <v>13</v>
      </c>
      <c r="Q13" s="20"/>
      <c r="R13" s="19"/>
      <c r="S13" s="20"/>
      <c r="T13" s="49">
        <f>G13+J13+M13+P13+S13</f>
        <v>48</v>
      </c>
    </row>
    <row r="14" spans="1:20" ht="13.5" x14ac:dyDescent="0.2">
      <c r="A14" s="20">
        <v>13</v>
      </c>
      <c r="B14" s="19" t="s">
        <v>212</v>
      </c>
      <c r="C14" s="19" t="s">
        <v>213</v>
      </c>
      <c r="D14" s="20" t="s">
        <v>214</v>
      </c>
      <c r="E14" s="20" t="s">
        <v>120</v>
      </c>
      <c r="F14" s="25" t="s">
        <v>215</v>
      </c>
      <c r="G14" s="20">
        <v>9</v>
      </c>
      <c r="H14" s="59" t="s">
        <v>31</v>
      </c>
      <c r="I14" s="60" t="s">
        <v>216</v>
      </c>
      <c r="J14" s="59">
        <v>13</v>
      </c>
      <c r="K14" s="21" t="s">
        <v>33</v>
      </c>
      <c r="L14" s="27" t="s">
        <v>217</v>
      </c>
      <c r="M14" s="21">
        <v>13</v>
      </c>
      <c r="N14" s="53" t="s">
        <v>49</v>
      </c>
      <c r="O14" s="54" t="s">
        <v>218</v>
      </c>
      <c r="P14" s="57">
        <v>10</v>
      </c>
      <c r="Q14" s="20"/>
      <c r="R14" s="19"/>
      <c r="S14" s="20"/>
      <c r="T14" s="49">
        <f>G14+J14+M14+P14+S14</f>
        <v>45</v>
      </c>
    </row>
    <row r="15" spans="1:20" ht="13.5" x14ac:dyDescent="0.2">
      <c r="A15" s="20">
        <v>14</v>
      </c>
      <c r="B15" s="19" t="s">
        <v>219</v>
      </c>
      <c r="C15" s="19" t="s">
        <v>220</v>
      </c>
      <c r="D15" s="20" t="s">
        <v>214</v>
      </c>
      <c r="E15" s="20" t="s">
        <v>31</v>
      </c>
      <c r="F15" s="25" t="s">
        <v>221</v>
      </c>
      <c r="G15" s="20">
        <v>9</v>
      </c>
      <c r="H15" s="34" t="s">
        <v>33</v>
      </c>
      <c r="I15" s="35" t="s">
        <v>222</v>
      </c>
      <c r="J15" s="34">
        <v>11</v>
      </c>
      <c r="K15" s="61" t="s">
        <v>49</v>
      </c>
      <c r="L15" s="35" t="s">
        <v>223</v>
      </c>
      <c r="M15" s="34">
        <v>11</v>
      </c>
      <c r="N15" s="20" t="s">
        <v>22</v>
      </c>
      <c r="O15" s="25" t="s">
        <v>22</v>
      </c>
      <c r="P15" s="19" t="s">
        <v>22</v>
      </c>
      <c r="Q15" s="20"/>
      <c r="R15" s="19"/>
      <c r="S15" s="20"/>
      <c r="T15" s="49">
        <f>G15+J15+M15</f>
        <v>31</v>
      </c>
    </row>
    <row r="16" spans="1:20" ht="13.5" x14ac:dyDescent="0.2">
      <c r="A16" s="20"/>
      <c r="B16" s="19"/>
      <c r="C16" s="19"/>
      <c r="D16" s="20"/>
      <c r="E16" s="20"/>
      <c r="F16" s="20"/>
      <c r="G16" s="20"/>
      <c r="H16" s="20"/>
      <c r="I16" s="52"/>
      <c r="J16" s="20"/>
      <c r="K16" s="20"/>
      <c r="L16" s="20"/>
      <c r="M16" s="20"/>
      <c r="N16" s="20"/>
      <c r="O16" s="20"/>
      <c r="P16" s="19"/>
      <c r="Q16" s="20"/>
      <c r="R16" s="19"/>
      <c r="S16" s="20"/>
      <c r="T16" s="19"/>
    </row>
    <row r="17" spans="1:20" ht="13.5" x14ac:dyDescent="0.2">
      <c r="A17" s="20"/>
      <c r="B17" s="19"/>
      <c r="C17" s="19"/>
      <c r="D17" s="20"/>
      <c r="E17" s="4" t="s">
        <v>224</v>
      </c>
      <c r="F17" s="4"/>
      <c r="G17" s="20"/>
      <c r="H17" s="3" t="s">
        <v>225</v>
      </c>
      <c r="I17" s="3"/>
      <c r="J17" s="20"/>
      <c r="K17" s="2" t="s">
        <v>226</v>
      </c>
      <c r="L17" s="2"/>
      <c r="M17" s="20"/>
      <c r="N17" s="1" t="s">
        <v>227</v>
      </c>
      <c r="O17" s="1"/>
      <c r="P17" s="19"/>
      <c r="Q17" s="20"/>
      <c r="R17" s="19"/>
      <c r="S17" s="20"/>
      <c r="T17" s="62">
        <f>T2+T3+T4+T5+T6+T7+T8+T9+T10+T12+T13+T14+T15+T11</f>
        <v>352</v>
      </c>
    </row>
    <row r="18" spans="1:20" x14ac:dyDescent="0.2">
      <c r="A18" s="37"/>
      <c r="B18" s="36"/>
      <c r="C18" s="36"/>
      <c r="D18" s="37"/>
      <c r="E18" s="37"/>
      <c r="F18" s="37"/>
      <c r="G18" s="37"/>
      <c r="H18" s="37"/>
      <c r="I18" s="63"/>
      <c r="J18" s="37"/>
      <c r="K18" s="37"/>
      <c r="L18" s="37" t="s">
        <v>22</v>
      </c>
      <c r="M18" s="37"/>
      <c r="N18" s="37"/>
      <c r="O18" s="37"/>
      <c r="P18" s="36"/>
      <c r="Q18" s="37"/>
      <c r="R18" s="36"/>
      <c r="S18" s="37"/>
      <c r="T18" s="36"/>
    </row>
    <row r="19" spans="1:20" ht="14.25" x14ac:dyDescent="0.2">
      <c r="B19" s="8" t="s">
        <v>153</v>
      </c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7" t="s">
        <v>154</v>
      </c>
      <c r="P19" s="7"/>
      <c r="Q19" s="7"/>
      <c r="R19" s="7"/>
      <c r="S19" s="7"/>
      <c r="T19" s="42">
        <v>13</v>
      </c>
    </row>
  </sheetData>
  <mergeCells count="8">
    <mergeCell ref="B19:N19"/>
    <mergeCell ref="O19:S19"/>
    <mergeCell ref="B1:C1"/>
    <mergeCell ref="E3:N3"/>
    <mergeCell ref="E17:F17"/>
    <mergeCell ref="H17:I17"/>
    <mergeCell ref="K17:L17"/>
    <mergeCell ref="N17:O17"/>
  </mergeCells>
  <pageMargins left="0.78749999999999998" right="0.78749999999999998" top="1.05277777777778" bottom="1.05277777777778" header="0.78749999999999998" footer="0.78749999999999998"/>
  <pageSetup paperSize="9" firstPageNumber="0" orientation="portrait" horizontalDpi="300" verticalDpi="300"/>
  <headerFooter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166</TotalTime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2</vt:i4>
      </vt:variant>
    </vt:vector>
  </HeadingPairs>
  <TitlesOfParts>
    <vt:vector size="2" baseType="lpstr">
      <vt:lpstr>Mehed</vt:lpstr>
      <vt:lpstr>Naised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Andrus</dc:creator>
  <dc:description/>
  <cp:lastModifiedBy>Vennad Ehitus</cp:lastModifiedBy>
  <cp:revision>26</cp:revision>
  <dcterms:created xsi:type="dcterms:W3CDTF">2024-08-11T17:44:34Z</dcterms:created>
  <dcterms:modified xsi:type="dcterms:W3CDTF">2025-07-30T08:20:58Z</dcterms:modified>
  <dc:language>et-EE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